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st soviet economics 2011\Budapest paper\Final files\for website\"/>
    </mc:Choice>
  </mc:AlternateContent>
  <bookViews>
    <workbookView xWindow="0" yWindow="0" windowWidth="20490" windowHeight="7458"/>
  </bookViews>
  <sheets>
    <sheet name="average EBRD scores" sheetId="8" r:id="rId1"/>
    <sheet name="Figure 1 Pace of reform " sheetId="18" r:id="rId2"/>
    <sheet name="subtypes of reform" sheetId="7" r:id="rId3"/>
    <sheet name="Table 1" sheetId="27" r:id="rId4"/>
    <sheet name="Figure 2 Pace on subcats" sheetId="19" r:id="rId5"/>
    <sheet name="TAble 2 initial conditions" sheetId="10" r:id="rId6"/>
    <sheet name="reform and output drop" sheetId="1" r:id="rId7"/>
    <sheet name="Hungary and Poland" sheetId="20" r:id="rId8"/>
    <sheet name="public opinion" sheetId="6" r:id="rId9"/>
    <sheet name="state capture &amp; comms" sheetId="21" r:id="rId10"/>
    <sheet name="Table 4" sheetId="29" r:id="rId11"/>
    <sheet name="graphs of countries" sheetId="2" r:id="rId12"/>
    <sheet name="Table 5" sheetId="30" r:id="rId13"/>
    <sheet name="leaders" sheetId="3" r:id="rId14"/>
    <sheet name="for Table 6" sheetId="22" r:id="rId15"/>
  </sheets>
  <definedNames>
    <definedName name="_ftnref1" localSheetId="8">'public opinion'!$AU$3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7" i="6" l="1"/>
  <c r="AM68" i="6"/>
  <c r="I5" i="22" l="1"/>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AL35" i="8"/>
  <c r="AL34" i="8"/>
  <c r="AL33" i="8"/>
  <c r="AL32" i="8"/>
  <c r="AL31" i="8"/>
  <c r="AL30" i="8"/>
  <c r="AL29" i="8"/>
  <c r="AL28" i="8"/>
  <c r="AL27" i="8"/>
  <c r="AL26" i="8"/>
  <c r="AL25" i="8"/>
  <c r="AL24" i="8"/>
  <c r="AL23" i="8"/>
  <c r="AL22" i="8"/>
  <c r="AL21" i="8"/>
  <c r="AL20" i="8"/>
  <c r="AL19" i="8"/>
  <c r="AL17" i="8"/>
  <c r="AL16" i="8"/>
  <c r="AL15" i="8"/>
  <c r="AL14" i="8"/>
  <c r="AL13" i="8"/>
  <c r="AL12" i="8"/>
  <c r="AL11" i="8"/>
  <c r="AL10" i="8"/>
  <c r="AL9" i="8"/>
  <c r="AL8" i="8"/>
  <c r="AL7" i="8"/>
  <c r="AL6" i="8"/>
  <c r="AS34" i="8"/>
  <c r="AR34" i="8"/>
  <c r="AR33" i="8"/>
  <c r="AR32" i="8"/>
  <c r="AR31" i="8"/>
  <c r="AR30" i="8"/>
  <c r="AR29" i="8"/>
  <c r="AR28" i="8"/>
  <c r="AR27" i="8"/>
  <c r="AR26" i="8"/>
  <c r="AR25" i="8"/>
  <c r="AR24" i="8"/>
  <c r="AR23" i="8"/>
  <c r="AR22" i="8"/>
  <c r="AR21" i="8"/>
  <c r="AR20" i="8"/>
  <c r="AR19" i="8"/>
  <c r="AR18" i="8"/>
  <c r="AR17" i="8"/>
  <c r="AR16" i="8"/>
  <c r="AR15" i="8"/>
  <c r="AR14" i="8"/>
  <c r="AR13" i="8"/>
  <c r="AR12" i="8"/>
  <c r="AR11" i="8"/>
  <c r="AR10" i="8"/>
  <c r="AR9" i="8"/>
  <c r="AR8" i="8"/>
  <c r="AR7" i="8"/>
  <c r="AR6" i="8"/>
  <c r="AS33" i="8"/>
  <c r="AS32" i="8"/>
  <c r="AS31" i="8"/>
  <c r="AS30" i="8"/>
  <c r="AS29" i="8"/>
  <c r="AS28" i="8"/>
  <c r="AS27" i="8"/>
  <c r="AS26" i="8"/>
  <c r="AS25" i="8"/>
  <c r="AS24" i="8"/>
  <c r="AS23" i="8"/>
  <c r="AS22" i="8"/>
  <c r="AS21" i="8"/>
  <c r="AS20" i="8"/>
  <c r="AS19" i="8"/>
  <c r="AS18" i="8"/>
  <c r="AS17" i="8"/>
  <c r="AS16" i="8"/>
  <c r="AS15" i="8"/>
  <c r="AS14" i="8"/>
  <c r="AS13" i="8"/>
  <c r="AS12" i="8"/>
  <c r="AS11" i="8"/>
  <c r="AS10" i="8"/>
  <c r="AS9" i="8"/>
  <c r="AS8" i="8"/>
  <c r="AS7" i="8"/>
  <c r="AM17" i="6"/>
  <c r="AM194" i="6"/>
  <c r="AM156" i="6"/>
  <c r="AM140" i="6"/>
  <c r="AM131" i="6"/>
  <c r="AM110" i="6"/>
  <c r="AM101" i="6"/>
  <c r="AM93" i="6"/>
  <c r="AM86" i="6"/>
  <c r="AM77" i="6"/>
  <c r="AM61" i="6"/>
  <c r="AM39" i="6"/>
  <c r="AM29" i="6"/>
  <c r="AM20" i="6"/>
  <c r="X195" i="6"/>
  <c r="X194" i="6"/>
  <c r="X193" i="6"/>
  <c r="X192" i="6"/>
  <c r="X191" i="6"/>
  <c r="X190" i="6"/>
  <c r="X189" i="6"/>
  <c r="X188" i="6"/>
  <c r="X187" i="6"/>
  <c r="X186" i="6"/>
  <c r="X185" i="6"/>
  <c r="X184" i="6"/>
  <c r="X183" i="6"/>
  <c r="X182" i="6"/>
  <c r="X181" i="6"/>
  <c r="X180" i="6"/>
  <c r="X179" i="6"/>
  <c r="X178" i="6"/>
  <c r="X177" i="6"/>
  <c r="X176" i="6"/>
  <c r="X175" i="6"/>
  <c r="X174" i="6"/>
  <c r="X173" i="6"/>
  <c r="X172" i="6"/>
  <c r="X171" i="6"/>
  <c r="X170" i="6"/>
  <c r="X169" i="6"/>
  <c r="X168" i="6"/>
  <c r="X167" i="6"/>
  <c r="X166" i="6"/>
  <c r="X165" i="6"/>
  <c r="X164" i="6"/>
  <c r="X163" i="6"/>
  <c r="X162" i="6"/>
  <c r="X161" i="6"/>
  <c r="X160" i="6"/>
  <c r="X159" i="6"/>
  <c r="X158" i="6"/>
  <c r="X157" i="6"/>
  <c r="X156" i="6"/>
  <c r="X155" i="6"/>
  <c r="X154" i="6"/>
  <c r="X153" i="6"/>
  <c r="X152" i="6"/>
  <c r="X151" i="6"/>
  <c r="X150" i="6"/>
  <c r="X149" i="6"/>
  <c r="X148" i="6"/>
  <c r="X147" i="6"/>
  <c r="X146" i="6"/>
  <c r="X145" i="6"/>
  <c r="X144" i="6"/>
  <c r="X143" i="6"/>
  <c r="X142" i="6"/>
  <c r="X141" i="6"/>
  <c r="X140" i="6"/>
  <c r="X139" i="6"/>
  <c r="X138" i="6"/>
  <c r="X137" i="6"/>
  <c r="X136" i="6"/>
  <c r="X135" i="6"/>
  <c r="X134" i="6"/>
  <c r="X133" i="6"/>
  <c r="X132" i="6"/>
  <c r="X131" i="6"/>
  <c r="X130" i="6"/>
  <c r="X129" i="6"/>
  <c r="X128" i="6"/>
  <c r="X127" i="6"/>
  <c r="X126" i="6"/>
  <c r="X125" i="6"/>
  <c r="X124" i="6"/>
  <c r="X123" i="6"/>
  <c r="X122" i="6"/>
  <c r="X121" i="6"/>
  <c r="X120" i="6"/>
  <c r="X119" i="6"/>
  <c r="X118" i="6"/>
  <c r="X117" i="6"/>
  <c r="X116" i="6"/>
  <c r="X115" i="6"/>
  <c r="X114" i="6"/>
  <c r="X113" i="6"/>
  <c r="X112" i="6"/>
  <c r="X111" i="6"/>
  <c r="X110" i="6"/>
  <c r="X109" i="6"/>
  <c r="X108" i="6"/>
  <c r="X107" i="6"/>
  <c r="X106" i="6"/>
  <c r="X105" i="6"/>
  <c r="X104" i="6"/>
  <c r="X103" i="6"/>
  <c r="X102" i="6"/>
  <c r="X101" i="6"/>
  <c r="X100" i="6"/>
  <c r="X99" i="6"/>
  <c r="X98" i="6"/>
  <c r="X97" i="6"/>
  <c r="X96" i="6"/>
  <c r="X95" i="6"/>
  <c r="X94" i="6"/>
  <c r="X93" i="6"/>
  <c r="X92" i="6"/>
  <c r="X91" i="6"/>
  <c r="X90" i="6"/>
  <c r="X89" i="6"/>
  <c r="X88" i="6"/>
  <c r="X87" i="6"/>
  <c r="X86" i="6"/>
  <c r="X85" i="6"/>
  <c r="X84" i="6"/>
  <c r="X83" i="6"/>
  <c r="X82" i="6"/>
  <c r="X81" i="6"/>
  <c r="X80" i="6"/>
  <c r="X79" i="6"/>
  <c r="X78" i="6"/>
  <c r="X77" i="6"/>
  <c r="X76" i="6"/>
  <c r="X75" i="6"/>
  <c r="X74" i="6"/>
  <c r="X73" i="6"/>
  <c r="X72" i="6"/>
  <c r="X71" i="6"/>
  <c r="X70" i="6"/>
  <c r="X69" i="6"/>
  <c r="X68" i="6"/>
  <c r="X67" i="6"/>
  <c r="X66" i="6"/>
  <c r="X65" i="6"/>
  <c r="X64" i="6"/>
  <c r="X63" i="6"/>
  <c r="X62" i="6"/>
  <c r="X61" i="6"/>
  <c r="X60" i="6"/>
  <c r="X59" i="6"/>
  <c r="X58" i="6"/>
  <c r="X57" i="6"/>
  <c r="X56" i="6"/>
  <c r="X55" i="6"/>
  <c r="X54" i="6"/>
  <c r="X53" i="6"/>
  <c r="X52" i="6"/>
  <c r="X51" i="6"/>
  <c r="X50" i="6"/>
  <c r="X49" i="6"/>
  <c r="X48" i="6"/>
  <c r="X47" i="6"/>
  <c r="X46" i="6"/>
  <c r="X45" i="6"/>
  <c r="X44" i="6"/>
  <c r="X43" i="6"/>
  <c r="X42" i="6"/>
  <c r="X41" i="6"/>
  <c r="X40" i="6"/>
  <c r="X39" i="6"/>
  <c r="X38" i="6"/>
  <c r="X37" i="6"/>
  <c r="X33" i="6"/>
  <c r="X32" i="6"/>
  <c r="X31" i="6"/>
  <c r="X30" i="6"/>
  <c r="X29" i="6"/>
  <c r="X25" i="6"/>
  <c r="X24" i="6"/>
  <c r="X23" i="6"/>
  <c r="X22" i="6"/>
  <c r="X21" i="6"/>
  <c r="X20" i="6"/>
  <c r="W14" i="20"/>
  <c r="V14" i="20"/>
  <c r="U14" i="20"/>
  <c r="T14" i="20"/>
  <c r="S14" i="20"/>
  <c r="R14" i="20"/>
  <c r="Q14" i="20"/>
  <c r="P14" i="20"/>
  <c r="O14" i="20"/>
  <c r="N14" i="20"/>
  <c r="M14" i="20"/>
  <c r="L14" i="20"/>
  <c r="K14" i="20"/>
  <c r="J14" i="20"/>
  <c r="I14" i="20"/>
  <c r="H14" i="20"/>
  <c r="G14" i="20"/>
  <c r="F14" i="20"/>
  <c r="E14" i="20"/>
  <c r="D14" i="20"/>
  <c r="C14" i="20"/>
  <c r="B14" i="20"/>
  <c r="AS6" i="8"/>
  <c r="AB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6" i="8"/>
  <c r="W33" i="8"/>
  <c r="V33" i="8"/>
  <c r="U33" i="8"/>
  <c r="T33" i="8"/>
  <c r="S33" i="8"/>
  <c r="R33" i="8"/>
  <c r="Q33" i="8"/>
  <c r="P33" i="8"/>
  <c r="O33" i="8"/>
  <c r="N33" i="8"/>
  <c r="M33" i="8"/>
  <c r="L33" i="8"/>
  <c r="K33" i="8"/>
  <c r="J33" i="8"/>
  <c r="I33" i="8"/>
  <c r="H33" i="8"/>
  <c r="G33" i="8"/>
  <c r="F33" i="8"/>
  <c r="E33" i="8"/>
  <c r="D33" i="8"/>
  <c r="C33" i="8"/>
  <c r="B33" i="8"/>
  <c r="V518" i="3"/>
</calcChain>
</file>

<file path=xl/sharedStrings.xml><?xml version="1.0" encoding="utf-8"?>
<sst xmlns="http://schemas.openxmlformats.org/spreadsheetml/2006/main" count="6628" uniqueCount="1692">
  <si>
    <t>country</t>
  </si>
  <si>
    <t>Czech</t>
  </si>
  <si>
    <t>Estonia</t>
  </si>
  <si>
    <t>Poland</t>
  </si>
  <si>
    <t>Moldova</t>
  </si>
  <si>
    <t>Hungary</t>
  </si>
  <si>
    <t>Latvia</t>
  </si>
  <si>
    <t>Russia</t>
  </si>
  <si>
    <t>Uzbekistan</t>
  </si>
  <si>
    <t>Ukraine</t>
  </si>
  <si>
    <t>Bulgaria</t>
  </si>
  <si>
    <t>Georgia</t>
  </si>
  <si>
    <t>Romania</t>
  </si>
  <si>
    <t>Azerbaijan</t>
  </si>
  <si>
    <t>year</t>
  </si>
  <si>
    <t>pol2norm</t>
  </si>
  <si>
    <t>Czech Republic</t>
  </si>
  <si>
    <t>Slovak</t>
  </si>
  <si>
    <t>Albania</t>
  </si>
  <si>
    <t>Montenegro</t>
  </si>
  <si>
    <t>Serbia</t>
  </si>
  <si>
    <t>Macedonia</t>
  </si>
  <si>
    <t>Croatia</t>
  </si>
  <si>
    <t>Bosnia</t>
  </si>
  <si>
    <t>Kosovo</t>
  </si>
  <si>
    <t>Slovenia</t>
  </si>
  <si>
    <t>Lithuania</t>
  </si>
  <si>
    <t>Belarus</t>
  </si>
  <si>
    <t>Armenia</t>
  </si>
  <si>
    <t>Turkmenistan</t>
  </si>
  <si>
    <t>Tajikistan</t>
  </si>
  <si>
    <t>Kyrgyz</t>
  </si>
  <si>
    <t>Kyrgyzstan</t>
  </si>
  <si>
    <t>Kazakhstan</t>
  </si>
  <si>
    <t>Mongolia</t>
  </si>
  <si>
    <t>ebrd2</t>
  </si>
  <si>
    <t>leader</t>
  </si>
  <si>
    <t>leaderturn</t>
  </si>
  <si>
    <t>Jaruzelski</t>
  </si>
  <si>
    <t>Walesa</t>
  </si>
  <si>
    <t>Kwasniewski</t>
  </si>
  <si>
    <t>Kaczynski</t>
  </si>
  <si>
    <t>Komorowski</t>
  </si>
  <si>
    <t>Antall</t>
  </si>
  <si>
    <t>Horn</t>
  </si>
  <si>
    <t>Orban</t>
  </si>
  <si>
    <t>Peter Medgyessy</t>
  </si>
  <si>
    <t>Ferenc Gyurcsany</t>
  </si>
  <si>
    <t>Bajnai</t>
  </si>
  <si>
    <t>Klaus</t>
  </si>
  <si>
    <t>Zeman</t>
  </si>
  <si>
    <t>Spidla</t>
  </si>
  <si>
    <t>Stanislav Gross</t>
  </si>
  <si>
    <t>Jirí Paroubek</t>
  </si>
  <si>
    <t>Mirek Topolánek</t>
  </si>
  <si>
    <t>Jan Fischer</t>
  </si>
  <si>
    <t>Petr Necas</t>
  </si>
  <si>
    <t>Meciar</t>
  </si>
  <si>
    <t>Dzurinda</t>
  </si>
  <si>
    <t>Robert Fico</t>
  </si>
  <si>
    <t>Radicova</t>
  </si>
  <si>
    <t>Alia</t>
  </si>
  <si>
    <t>Berisha</t>
  </si>
  <si>
    <t>Fatos Nano</t>
  </si>
  <si>
    <t>Pandeli Majko</t>
  </si>
  <si>
    <t>Ilir Meta</t>
  </si>
  <si>
    <t>Sali Berisha</t>
  </si>
  <si>
    <t>Filip Vujanovic</t>
  </si>
  <si>
    <t>Mirko Cvetkovic</t>
  </si>
  <si>
    <t>Nikola Kljusev</t>
  </si>
  <si>
    <t>Branko Crvenkovski</t>
  </si>
  <si>
    <t>Ljupco Georgievski</t>
  </si>
  <si>
    <t>Vlado Buckovski</t>
  </si>
  <si>
    <t>Nikola Gruevski</t>
  </si>
  <si>
    <t>Tudjman</t>
  </si>
  <si>
    <t>Mesic</t>
  </si>
  <si>
    <t>Yugoslavia</t>
  </si>
  <si>
    <t>Milosevic</t>
  </si>
  <si>
    <t>Kostunica</t>
  </si>
  <si>
    <t>Alija Izetbegovic</t>
  </si>
  <si>
    <t>Jelavic</t>
  </si>
  <si>
    <t>Krizanovic</t>
  </si>
  <si>
    <t>Dragan Covic</t>
  </si>
  <si>
    <t>Ivo Miro Jovic</t>
  </si>
  <si>
    <t>Zeljko Komsic</t>
  </si>
  <si>
    <t>Kucan</t>
  </si>
  <si>
    <t>Drnovsek</t>
  </si>
  <si>
    <t>Anton Rop</t>
  </si>
  <si>
    <t>Janez Jansa</t>
  </si>
  <si>
    <t>Borut Pahor</t>
  </si>
  <si>
    <t>Popov</t>
  </si>
  <si>
    <t>Dimitrov, P.</t>
  </si>
  <si>
    <t>Berov</t>
  </si>
  <si>
    <t>Videnov</t>
  </si>
  <si>
    <t>Kostov</t>
  </si>
  <si>
    <t>Saksgoburggotski</t>
  </si>
  <si>
    <t>Sergey Dimitrievich Stanishev</t>
  </si>
  <si>
    <t>Snegur</t>
  </si>
  <si>
    <t>Lucinschi</t>
  </si>
  <si>
    <t>Voronin</t>
  </si>
  <si>
    <t>Ghimpu</t>
  </si>
  <si>
    <t>Lupu</t>
  </si>
  <si>
    <t>Roman</t>
  </si>
  <si>
    <t>Stolojan</t>
  </si>
  <si>
    <t>Vacariou</t>
  </si>
  <si>
    <t>Ciorbea</t>
  </si>
  <si>
    <t>Vasile</t>
  </si>
  <si>
    <t>Isarescu</t>
  </si>
  <si>
    <t>A. Nastase</t>
  </si>
  <si>
    <t>Calin Popescu-Tariceanu</t>
  </si>
  <si>
    <t>Emil Boc</t>
  </si>
  <si>
    <t>Mikhail Gorbachev</t>
  </si>
  <si>
    <t>Yeltsin</t>
  </si>
  <si>
    <t>Putin</t>
  </si>
  <si>
    <t>Dmitry Anatolyevich Medvedev</t>
  </si>
  <si>
    <t>Savisaar</t>
  </si>
  <si>
    <t>Laar</t>
  </si>
  <si>
    <t>Vahi</t>
  </si>
  <si>
    <t>Siimann</t>
  </si>
  <si>
    <t>Kallas</t>
  </si>
  <si>
    <t>Parts</t>
  </si>
  <si>
    <t>Andrus Ansip</t>
  </si>
  <si>
    <t>Godmanis</t>
  </si>
  <si>
    <t>Birkavs</t>
  </si>
  <si>
    <t>Gailis</t>
  </si>
  <si>
    <t>Skele</t>
  </si>
  <si>
    <t>Krasts</t>
  </si>
  <si>
    <t>Berzins</t>
  </si>
  <si>
    <t>Repse</t>
  </si>
  <si>
    <t>Aigars Kalvitis</t>
  </si>
  <si>
    <t>Ivars Godmanis</t>
  </si>
  <si>
    <t>Dombrovskis</t>
  </si>
  <si>
    <t>Landsbergis</t>
  </si>
  <si>
    <t>Brazauskas</t>
  </si>
  <si>
    <t>Adamkus</t>
  </si>
  <si>
    <t>Paksas</t>
  </si>
  <si>
    <t>Grybauskaite</t>
  </si>
  <si>
    <t>Kravchuk</t>
  </si>
  <si>
    <t>Kuchma</t>
  </si>
  <si>
    <t>Yushchenko</t>
  </si>
  <si>
    <t>Yanukovych</t>
  </si>
  <si>
    <t>Shushkevich</t>
  </si>
  <si>
    <t>Lukashenko</t>
  </si>
  <si>
    <t>Ter-Petrosyan</t>
  </si>
  <si>
    <t>Kocharian</t>
  </si>
  <si>
    <t>Sargsyan</t>
  </si>
  <si>
    <t>Gamsakhurdia</t>
  </si>
  <si>
    <t>Shevardnadze</t>
  </si>
  <si>
    <t>Saakashvili</t>
  </si>
  <si>
    <t>Mutalibov</t>
  </si>
  <si>
    <t>Abulfaz Elchibey</t>
  </si>
  <si>
    <t>H. Aliyev</t>
  </si>
  <si>
    <t>Ilham Aliyev</t>
  </si>
  <si>
    <t>Niyazov</t>
  </si>
  <si>
    <t>Gurbanguly M. Berdymukhammedov</t>
  </si>
  <si>
    <t>Nabiyev</t>
  </si>
  <si>
    <t>Rakhmonov</t>
  </si>
  <si>
    <t>Akayev</t>
  </si>
  <si>
    <t>Bakiyev</t>
  </si>
  <si>
    <t>Otunbayeva</t>
  </si>
  <si>
    <t>Karimov</t>
  </si>
  <si>
    <t>Nazarbaev</t>
  </si>
  <si>
    <t>Jambyn Batmounkh</t>
  </si>
  <si>
    <t>Ochirbat</t>
  </si>
  <si>
    <t>Bagabandi</t>
  </si>
  <si>
    <t>Enkhbayar</t>
  </si>
  <si>
    <t>Elbegdorj</t>
  </si>
  <si>
    <t>Free Market Economy - right/ wrong</t>
  </si>
  <si>
    <t>Right</t>
  </si>
  <si>
    <t>Wrong</t>
  </si>
  <si>
    <t>Total</t>
  </si>
  <si>
    <t>N=</t>
  </si>
  <si>
    <t>Country</t>
  </si>
  <si>
    <t>Year</t>
  </si>
  <si>
    <t>-</t>
  </si>
  <si>
    <t>Slovakia</t>
  </si>
  <si>
    <t>GDR</t>
  </si>
  <si>
    <t>ZA3648: Central and Eastern Eurobarometer 1990-1997: Trends CEEB1-8</t>
  </si>
  <si>
    <t>ZA3648 Datafiles and Documentation download (via data catalogue)</t>
  </si>
  <si>
    <t>0 NAP</t>
  </si>
  <si>
    <t>1 Right</t>
  </si>
  <si>
    <t>2 Wrong</t>
  </si>
  <si>
    <t>8 DK</t>
  </si>
  <si>
    <t>9 No answer</t>
  </si>
  <si>
    <t>Central and Eastern Eurobarometer 1990-1997: Trends CEEB1-8</t>
  </si>
  <si>
    <t>Row percentage</t>
  </si>
  <si>
    <t>NAP</t>
  </si>
  <si>
    <t>DK</t>
  </si>
  <si>
    <t>No answer</t>
  </si>
  <si>
    <t>1990</t>
  </si>
  <si>
    <t>1991</t>
  </si>
  <si>
    <t>1992</t>
  </si>
  <si>
    <t>1993</t>
  </si>
  <si>
    <t>1994</t>
  </si>
  <si>
    <t>1995</t>
  </si>
  <si>
    <t>1996</t>
  </si>
  <si>
    <t>1997</t>
  </si>
  <si>
    <t>http://zacat.gesis.org/webview/index.jsp?object=http://zacat.gesis.org/obj/fStudy/ZA3648</t>
  </si>
  <si>
    <t>April 19 2014</t>
  </si>
  <si>
    <t>Do you personally feel that the creation of a free market economy, that is one largely free from state control, is right or wrong for (OUR COUNTRY'S) future?</t>
  </si>
  <si>
    <t>Over</t>
  </si>
  <si>
    <t>|</t>
  </si>
  <si>
    <t>Mean</t>
  </si>
  <si>
    <t>Std. Err.</t>
  </si>
  <si>
    <t>[95% Conf.</t>
  </si>
  <si>
    <t>Interval]</t>
  </si>
  <si>
    <t>------------</t>
  </si>
  <si>
    <t>-+-</t>
  </si>
  <si>
    <t>----------</t>
  </si>
  <si>
    <t>-------------</t>
  </si>
  <si>
    <t>--------------</t>
  </si>
  <si>
    <t>libref</t>
  </si>
  <si>
    <t>privref</t>
  </si>
  <si>
    <t>instref</t>
  </si>
  <si>
    <t>(omitted)</t>
  </si>
  <si>
    <t>---</t>
  </si>
  <si>
    <t>ebrd21989</t>
  </si>
  <si>
    <t>ebrd21990</t>
  </si>
  <si>
    <t>ebrd21991</t>
  </si>
  <si>
    <t>ebrd21992</t>
  </si>
  <si>
    <t>ebrd21993</t>
  </si>
  <si>
    <t>ebrd21994</t>
  </si>
  <si>
    <t>ebrd21995</t>
  </si>
  <si>
    <t>ebrd21996</t>
  </si>
  <si>
    <t>ebrd21997</t>
  </si>
  <si>
    <t>ebrd21998</t>
  </si>
  <si>
    <t>ebrd21999</t>
  </si>
  <si>
    <t>ebrd22000</t>
  </si>
  <si>
    <t>ebrd22001</t>
  </si>
  <si>
    <t>ebrd22002</t>
  </si>
  <si>
    <t>ebrd22003</t>
  </si>
  <si>
    <t>ebrd22004</t>
  </si>
  <si>
    <t>ebrd22005</t>
  </si>
  <si>
    <t>ebrd22006</t>
  </si>
  <si>
    <t>ebrd22007</t>
  </si>
  <si>
    <t>ebrd22008</t>
  </si>
  <si>
    <t>ebrd22009</t>
  </si>
  <si>
    <t>ebrd22010</t>
  </si>
  <si>
    <t>Average EBRD score, rescaled to 0 - 1</t>
  </si>
  <si>
    <t>libref1989</t>
  </si>
  <si>
    <t>privref1989</t>
  </si>
  <si>
    <t>.</t>
  </si>
  <si>
    <t xml:space="preserve">       ebrd2 |</t>
  </si>
  <si>
    <t xml:space="preserve">. </t>
  </si>
  <si>
    <t>Sulejman Tihic</t>
  </si>
  <si>
    <t>Indulis Emsis</t>
  </si>
  <si>
    <t>Hari Kostov</t>
  </si>
  <si>
    <t>Ivica Racan</t>
  </si>
  <si>
    <t>from DPI</t>
  </si>
  <si>
    <t>Adjustments</t>
  </si>
  <si>
    <t>system</t>
  </si>
  <si>
    <t>exelec</t>
  </si>
  <si>
    <t>Assembly-Elected President</t>
  </si>
  <si>
    <t>replace system = 0 if country=="Serbia"&amp;year&gt;2001&amp;year&lt;2006</t>
  </si>
  <si>
    <t>Presidential</t>
  </si>
  <si>
    <t>replace system = 2 if country=="Serbia"&amp;year&gt;2005&amp;year&lt;2013</t>
  </si>
  <si>
    <t>replace leader="Tadic" if country=="Serbia"&amp;year&gt;2003&amp;year&lt;2011</t>
  </si>
  <si>
    <t>replace exelec=1 if country=="Serbia"&amp;year&gt;2001&amp;year&lt;2005</t>
  </si>
  <si>
    <t>replace exelec=0 if country=="Serbia"&amp;year&gt;2004&amp;year&lt;2011</t>
  </si>
  <si>
    <t>replace exelec=1 if country=="Serbia"&amp;year==2008</t>
  </si>
  <si>
    <t>replace exelec=1 if country=="Bosnia"&amp;year==1996</t>
  </si>
  <si>
    <t>replace exelec=1 if country=="Russia"&amp;year==1991</t>
  </si>
  <si>
    <t>replace system = 0 if country=="Russia"&amp;year&gt;2010&amp;year&lt;2013</t>
  </si>
  <si>
    <t>replace exelec=1 if country=="Ukraine"&amp;year==1991</t>
  </si>
  <si>
    <t>replace exelec = . if system ~=0</t>
  </si>
  <si>
    <t>Parliamentary</t>
  </si>
  <si>
    <t>Tadic</t>
  </si>
  <si>
    <t>replace exelec=1 if country=="Poland"&amp;year==1990</t>
  </si>
  <si>
    <t>replace exelec=1 if country=="Serbia"&amp;year==1990</t>
  </si>
  <si>
    <t>replace exelec=1 if country=="Serbia"&amp;year==1992</t>
  </si>
  <si>
    <t>replace exelec=1 if country=="Croatia"&amp;year==1992</t>
  </si>
  <si>
    <t>replace exelec=0 if country=="Croatia"&amp;year==1990</t>
  </si>
  <si>
    <t>replace exelec=0 if country=="Belarus"&amp;year==1990</t>
  </si>
  <si>
    <t>replace exelec=0 if country== "Armenia" &amp;year==1990</t>
  </si>
  <si>
    <t>replace exelec=0 if country== "Georgia" &amp;year==1992</t>
  </si>
  <si>
    <t>replace exelec=0 if country== "Georgia" &amp;year==1990</t>
  </si>
  <si>
    <t>replace exelec=1 if country== "Georgia" &amp;year==1991</t>
  </si>
  <si>
    <t>replace exelec=1 if country== "Tajikistan" &amp;year==1991</t>
  </si>
  <si>
    <t>replace exelec=0 if country== "Tajikistan" &amp;year==1990</t>
  </si>
  <si>
    <t>replace exelec=0 if country== "Uzbekistan" &amp;year==1990</t>
  </si>
  <si>
    <t>replace exelec=1 if country== "Uzbekistan" &amp;year==1991</t>
  </si>
  <si>
    <t>replace exelec=0 if country== "Kazakhstan" &amp;year==1990</t>
  </si>
  <si>
    <t>replace exelec=1 if country== "Kazakhstan" &amp;year==1991</t>
  </si>
  <si>
    <t>(0.028)***</t>
  </si>
  <si>
    <t>(0.037)***</t>
  </si>
  <si>
    <t>gap</t>
  </si>
  <si>
    <t>x</t>
  </si>
  <si>
    <t>The way things are going, do you feel that (OUR COUNTRY´S) economic reforms are going...</t>
  </si>
  <si>
    <t>(READ OUT TWICE)</t>
  </si>
  <si>
    <t>1 Too fast</t>
  </si>
  <si>
    <t>2 About right speed</t>
  </si>
  <si>
    <t>3 Too slow</t>
  </si>
  <si>
    <t>4 There are no economic reforms &lt; DO NOT READ OUT&gt;</t>
  </si>
  <si>
    <t>8 DK &lt; DO NOT READ OUT&gt;</t>
  </si>
  <si>
    <t>9 No answer &lt; DO NOT READ OUT&gt;</t>
  </si>
  <si>
    <t>Economic reforms speed</t>
  </si>
  <si>
    <t>Too fast</t>
  </si>
  <si>
    <t>About right speed</t>
  </si>
  <si>
    <t>Too slow</t>
  </si>
  <si>
    <t>There are no economic reforms</t>
  </si>
  <si>
    <t>right-wrong</t>
  </si>
  <si>
    <t>Min gdp year</t>
  </si>
  <si>
    <t>Average too slow - too fast in year of max gdp contraction</t>
  </si>
  <si>
    <t>var</t>
  </si>
  <si>
    <t>coef</t>
  </si>
  <si>
    <t>stderr</t>
  </si>
  <si>
    <t>tstat</t>
  </si>
  <si>
    <t>pval</t>
  </si>
  <si>
    <t>N</t>
  </si>
  <si>
    <t>r2</t>
  </si>
  <si>
    <t>reg debrd2 l.ebrd2 l.pol2norm  l.dpol2  war cpseats100 gaidar i.year i.ccode if year&lt;2011&amp;year&gt;transyear,  cluster(ccode)</t>
  </si>
  <si>
    <t>Marovic</t>
  </si>
  <si>
    <t>Beriz Belkic</t>
  </si>
  <si>
    <t>Haris Silajdzic</t>
  </si>
  <si>
    <t>Andrey Lukanov</t>
  </si>
  <si>
    <t>Boyko Borisov</t>
  </si>
  <si>
    <t>Ivo Sanander</t>
  </si>
  <si>
    <t>Jadranka Kosor</t>
  </si>
  <si>
    <t>Nemeth</t>
  </si>
  <si>
    <t>Jozef Moravcik</t>
  </si>
  <si>
    <t>Andrez Bajuk</t>
  </si>
  <si>
    <t>replace leader = "Fatos Nano" if country=="Albania" &amp;year==1998</t>
  </si>
  <si>
    <t>replace leader = "Pandeli Majko" if country=="Albania" &amp;year==1999</t>
  </si>
  <si>
    <t>replace leader = "" if country=="Armenia" &amp;year==1991</t>
  </si>
  <si>
    <t>replace leader = "" if country=="Bosnia" &amp;year==1990</t>
  </si>
  <si>
    <t>replace leader = "Alija Izetbegovic" if country=="Bosnia" &amp;year==1998</t>
  </si>
  <si>
    <t>replace leader = "Alija Izetbegovic" if country=="Bosnia" &amp;year==2000</t>
  </si>
  <si>
    <t>replace leader = "Beriz Belkic" if country=="Bosnia" &amp;year==2002</t>
  </si>
  <si>
    <t>replace leader = "Sulejman Tihic" if country=="Bosnia" &amp;year==2004</t>
  </si>
  <si>
    <t>replace leader = "Sulejman Tihic" if country=="Bosnia" &amp;year==2006</t>
  </si>
  <si>
    <t>replace leader = "Haris Silajdzic" if country=="Bosnia" &amp;year==2008</t>
  </si>
  <si>
    <t>replace leader = "Zeljko Komsic" if country=="Bosnia" &amp;year==2009</t>
  </si>
  <si>
    <t>replace leader = "Haris Silajdzic" if country=="Bosnia" &amp;year==2010</t>
  </si>
  <si>
    <t>replace leader = "Zeljko Komsic" if country=="Bosnia" &amp;year==2011</t>
  </si>
  <si>
    <t>replace leader = "" if country=="Bulgaria" &amp;year==1989</t>
  </si>
  <si>
    <t>replace leader = "Andrey Lukanov" if country=="Bulgaria" &amp;year==1990</t>
  </si>
  <si>
    <t>replace leader = "Popov" if country=="Bulgaria" &amp;year==1991</t>
  </si>
  <si>
    <t>replace leader = "Dimitrov, P." if country=="Bulgaria" &amp;year==1992</t>
  </si>
  <si>
    <t>replace leader = "Berov" if country=="Bulgaria" &amp;year==1994</t>
  </si>
  <si>
    <t>replace leader = "Boyko Borisov" if country=="Bulgaria" &amp;year==2009</t>
  </si>
  <si>
    <t>replace leader = "Boyko Borisov" if country=="Bulgaria" &amp;year==2010</t>
  </si>
  <si>
    <t>replace leader = "Boyko Borisov" if country=="Bulgaria" &amp;year==2011</t>
  </si>
  <si>
    <t>replace leader = "Boyko Borisov" if country=="Bulgaria" &amp;year==2012</t>
  </si>
  <si>
    <t>replace leader = "Tudjman" if country=="Croatia" &amp;year==1999</t>
  </si>
  <si>
    <t>replace leader = "Ivica Racan" if country=="Croatia" &amp;year==2001</t>
  </si>
  <si>
    <t>replace leader = "Ivica Racan" if country=="Croatia" &amp;year==2002</t>
  </si>
  <si>
    <t>replace leader = "Ivica Racan" if country=="Croatia" &amp;year==2003</t>
  </si>
  <si>
    <t>replace leader = "Ivo Sanander" if country=="Croatia" &amp;year==2004</t>
  </si>
  <si>
    <t>replace leader = "Ivo Sanander" if country=="Croatia" &amp;year==2005</t>
  </si>
  <si>
    <t>replace leader = "Ivo Sanander" if country=="Croatia" &amp;year==2006</t>
  </si>
  <si>
    <t>replace leader = "Ivo Sanander" if country=="Croatia" &amp;year==2007</t>
  </si>
  <si>
    <t>replace leader = "Ivo Sanander" if country=="Croatia" &amp;year==2008</t>
  </si>
  <si>
    <t>replace leader = "Jadranka Kosor" if country=="Croatia" &amp;year==2009</t>
  </si>
  <si>
    <t>replace leader = "Jadranka Kosor" if country=="Croatia" &amp;year==2010</t>
  </si>
  <si>
    <t>replace leader = "Jadranka Kosor" if country=="Croatia" &amp;year==2011</t>
  </si>
  <si>
    <t>replace leader = "Klaus" if country=="Czech" &amp;year==1997</t>
  </si>
  <si>
    <t>replace leader = "Jan Fischer" if country=="Czech" &amp;year==2009</t>
  </si>
  <si>
    <t>replace leader = "Petr Necas " if country=="Czech" &amp;year==2010</t>
  </si>
  <si>
    <t>replace leader = "Petr Necas " if country=="Czech" &amp;year==2011</t>
  </si>
  <si>
    <t>replace leader = "Petr Necas " if country=="Czech" &amp;year==2012</t>
  </si>
  <si>
    <t>replace leader = "Vahi" if country=="Estonia" &amp;year==1992</t>
  </si>
  <si>
    <t>replace leader = "Laar" if country=="Estonia" &amp;year==1994</t>
  </si>
  <si>
    <t>replace leader = "Andrus Ansip" if country=="Estonia" &amp;year==2011</t>
  </si>
  <si>
    <t>replace leader = "Andrus Ansip" if country=="Estonia" &amp;year==2012</t>
  </si>
  <si>
    <t>replace leader = "Shevardnadze" if country=="Georgia" &amp;year==2003</t>
  </si>
  <si>
    <t>replace leader = "Saakashvili" if country=="Georgia" &amp;year==2011</t>
  </si>
  <si>
    <t>replace leader = "Saakashvili" if country=="Georgia" &amp;year==2012</t>
  </si>
  <si>
    <t>replace leader = "Nemeth" if country=="Hungary" &amp;year==1989</t>
  </si>
  <si>
    <t>replace leader = "Antall" if country=="Hungary" &amp;year==1993</t>
  </si>
  <si>
    <t>replace leader = "Orban" if country=="Hungary" &amp;year==2011</t>
  </si>
  <si>
    <t>replace leader = "Orban" if country=="Hungary" &amp;year==2012</t>
  </si>
  <si>
    <t>replace leader = "" if country=="Kyrgyz" &amp;year==1990</t>
  </si>
  <si>
    <t>replace leader = "Gailis" if country=="Latvia" &amp;year==1995</t>
  </si>
  <si>
    <t>replace leader = "Krasts" if country=="Latvia" &amp;year==1998</t>
  </si>
  <si>
    <t>replace leader = "Berzins" if country=="Latvia" &amp;year==2002</t>
  </si>
  <si>
    <t>replace leader = "Indulis Emsis" if country=="Latvia" &amp;year==2004</t>
  </si>
  <si>
    <t>replace leader = "Aigars Kalvitis" if country=="Latvia" &amp;year==2007</t>
  </si>
  <si>
    <t>replace leader = "Dombrovskis" if country=="Latvia" &amp;year==2011</t>
  </si>
  <si>
    <t>replace leader = "Landsbergis" if country=="Lithuania" &amp;year==1992</t>
  </si>
  <si>
    <t>replace leader = "Grybauskaite" if country=="Lithuania" &amp;year==2011</t>
  </si>
  <si>
    <t>replace leader = "Grybauskaite" if country=="Lithuania" &amp;year==2012</t>
  </si>
  <si>
    <t>replace leader = "Branko Crvenkovski" if country=="Macedonia" &amp;year==1998</t>
  </si>
  <si>
    <t>replace leader = "Ljupco Georgievski" if country=="Macedonia" &amp;year==2002</t>
  </si>
  <si>
    <t>replace leader = "Hari Kostov" if country=="Macedonia" &amp;year==2004</t>
  </si>
  <si>
    <t>replace leader = "Nikola Gruevski" if country=="Macedonia" &amp;year==2011</t>
  </si>
  <si>
    <t>replace leader = "Nikola Gruevski" if country=="Macedonia" &amp;year==2012</t>
  </si>
  <si>
    <t>replace leader = "Elbegdorj" if country=="Mongolia" &amp;year==2011</t>
  </si>
  <si>
    <t>replace leader = "Jaruzelski" if country=="Poland" &amp;year==1990</t>
  </si>
  <si>
    <t>replace leader = "Walesa" if country=="Poland" &amp;year==1995</t>
  </si>
  <si>
    <t>replace leader = "Kwasniewski" if country=="Poland" &amp;year==2005</t>
  </si>
  <si>
    <t>replace leader = "Komorowski" if country=="Poland" &amp;year==2011</t>
  </si>
  <si>
    <t>replace leader = "Komorowski" if country=="Poland" &amp;year==2012</t>
  </si>
  <si>
    <t>replace leader = "" if country=="Romania" &amp;year==1989</t>
  </si>
  <si>
    <t>replace leader = "Roman" if country=="Romania" &amp;year==1991</t>
  </si>
  <si>
    <t>replace leader = "Stolojan" if country=="Romania" &amp;year==1992</t>
  </si>
  <si>
    <t>replace leader = "Vacariou" if country=="Romania" &amp;year==1996</t>
  </si>
  <si>
    <t>replace leader = "Vasile" if country=="Romania" &amp;year==1999</t>
  </si>
  <si>
    <t>replace leader = "Isarescu" if country=="Romania" &amp;year==2000</t>
  </si>
  <si>
    <t>replace leader = "A. Nastase" if country=="Romania" &amp;year==2004</t>
  </si>
  <si>
    <t>replace leader = "Calin Popescu-Tariceanu" if country=="Romania" &amp;year==2008</t>
  </si>
  <si>
    <t>replace leader = "Emil Boc" if country=="Romania" &amp;year==2011</t>
  </si>
  <si>
    <t>replace leader = "Dmitry Anatolyevich Medvedev" if country=="Russia" &amp;year==2011</t>
  </si>
  <si>
    <t>replace leader = "Milosevic" if country=="Serbia" &amp;year==2000</t>
  </si>
  <si>
    <t>replace leader = "Mirko Cvetkovic" if country=="Serbia" &amp;year==2011</t>
  </si>
  <si>
    <t>replace leader = "Jozef Moravcik" if country=="Slovak" &amp;year==1994</t>
  </si>
  <si>
    <t>replace leader = "Meciar" if country=="Slovak" &amp;year==1998</t>
  </si>
  <si>
    <t>replace leader = "Radicova" if country=="Slovak" &amp;year==2011</t>
  </si>
  <si>
    <t>replace leader = "Kucan" if country=="Slovenia" &amp;year==1991</t>
  </si>
  <si>
    <t>replace leader = "Andrez Bajuk" if country=="Slovenia" &amp;year==2000</t>
  </si>
  <si>
    <t>replace leader = "Drnovsek" if country=="Slovenia" &amp;year==2002</t>
  </si>
  <si>
    <t>replace leader = "Anton Rop" if country=="Slovenia" &amp;year==2004</t>
  </si>
  <si>
    <t>replace leader = "Janez Jansa" if country=="Slovenia" &amp;year==2008</t>
  </si>
  <si>
    <t>replace leader = "Borut Pahor" if country=="Slovenia" &amp;year==2011</t>
  </si>
  <si>
    <t>replace leader = "Nabiyev" if country=="Tajikistan" &amp;year==1992</t>
  </si>
  <si>
    <t>replace leader = "Niyazov" if country=="Turkmenistan" &amp;year==2006</t>
  </si>
  <si>
    <t>replace leader = "Yanukovych" if country=="Ukraine" &amp;year==2011</t>
  </si>
  <si>
    <t xml:space="preserve">Czech </t>
  </si>
  <si>
    <t xml:space="preserve">Slovak </t>
  </si>
  <si>
    <t>_Ileader2_129</t>
  </si>
  <si>
    <t>_Ileader2_128</t>
  </si>
  <si>
    <t>_Ileader2_127</t>
  </si>
  <si>
    <t>_Ileader2_126</t>
  </si>
  <si>
    <t>_Ileader2_125</t>
  </si>
  <si>
    <t>_Ileader2_124</t>
  </si>
  <si>
    <t>_Ileader2_123</t>
  </si>
  <si>
    <t>_Ileader2_122</t>
  </si>
  <si>
    <t>_Ileader2_121</t>
  </si>
  <si>
    <t>_Ileader2_120</t>
  </si>
  <si>
    <t>_Ileader2_119</t>
  </si>
  <si>
    <t>_Ileader2_117</t>
  </si>
  <si>
    <t>_Ileader2_116</t>
  </si>
  <si>
    <t>_Ileader2_115</t>
  </si>
  <si>
    <t>_Ileader2_114</t>
  </si>
  <si>
    <t>_Ileader2_113</t>
  </si>
  <si>
    <t>_Ileader2_112</t>
  </si>
  <si>
    <t>_Ileader2_111</t>
  </si>
  <si>
    <t>_Ileader2_110</t>
  </si>
  <si>
    <t>_Ileader2_109</t>
  </si>
  <si>
    <t>_Ileader2_108</t>
  </si>
  <si>
    <t>_Ileader2_107</t>
  </si>
  <si>
    <t>_Ileader2_106</t>
  </si>
  <si>
    <t>_Ileader2_105</t>
  </si>
  <si>
    <t>_Ileader2_104</t>
  </si>
  <si>
    <t>_Ileader2_103</t>
  </si>
  <si>
    <t>_Ileader2_102</t>
  </si>
  <si>
    <t>_Ileader2_101</t>
  </si>
  <si>
    <t>_Ileader2_100</t>
  </si>
  <si>
    <t>_Ileader2_99</t>
  </si>
  <si>
    <t>_Ileader2_98</t>
  </si>
  <si>
    <t>_Ileader2_95</t>
  </si>
  <si>
    <t>_Ileader2_94</t>
  </si>
  <si>
    <t>_Ileader2_93</t>
  </si>
  <si>
    <t>_Ileader2_92</t>
  </si>
  <si>
    <t>_Ileader2_91</t>
  </si>
  <si>
    <t>_Ileader2_90</t>
  </si>
  <si>
    <t>_Ileader2_88</t>
  </si>
  <si>
    <t>_Ileader2_86</t>
  </si>
  <si>
    <t>_Ileader2_85</t>
  </si>
  <si>
    <t>_Ileader2_84</t>
  </si>
  <si>
    <t>_Ileader2_83</t>
  </si>
  <si>
    <t>_Ileader2_82</t>
  </si>
  <si>
    <t>_Ileader2_81</t>
  </si>
  <si>
    <t>_Ileader2_80</t>
  </si>
  <si>
    <t>_Ileader2_78</t>
  </si>
  <si>
    <t>_Ileader2_76</t>
  </si>
  <si>
    <t>_Ileader2_75</t>
  </si>
  <si>
    <t>_Ileader2_74</t>
  </si>
  <si>
    <t>_Ileader2_73</t>
  </si>
  <si>
    <t>_Ileader2_72</t>
  </si>
  <si>
    <t>_Ileader2_70</t>
  </si>
  <si>
    <t>_Ileader2_68</t>
  </si>
  <si>
    <t>_Ileader2_67</t>
  </si>
  <si>
    <t>_Ileader2_66</t>
  </si>
  <si>
    <t>_Ileader2_65</t>
  </si>
  <si>
    <t>_Ileader2_64</t>
  </si>
  <si>
    <t>_Ileader2_63</t>
  </si>
  <si>
    <t>_Ileader2_62</t>
  </si>
  <si>
    <t>_Ileader2_61</t>
  </si>
  <si>
    <t>_Ileader2_60</t>
  </si>
  <si>
    <t>_Ileader2_59</t>
  </si>
  <si>
    <t>_Ileader2_57</t>
  </si>
  <si>
    <t>_Ileader2_56</t>
  </si>
  <si>
    <t>_Ileader2_54</t>
  </si>
  <si>
    <t>_Ileader2_52</t>
  </si>
  <si>
    <t>_Ileader2_51</t>
  </si>
  <si>
    <t>_Ileader2_50</t>
  </si>
  <si>
    <t>_Ileader2_49</t>
  </si>
  <si>
    <t>_Ileader2_48</t>
  </si>
  <si>
    <t>_Ileader2_47</t>
  </si>
  <si>
    <t>_Ileader2_46</t>
  </si>
  <si>
    <t>_Ileader2_44</t>
  </si>
  <si>
    <t>_Ileader2_43</t>
  </si>
  <si>
    <t>_Ileader2_42</t>
  </si>
  <si>
    <t>_Ileader2_41</t>
  </si>
  <si>
    <t>_Ileader2_39</t>
  </si>
  <si>
    <t>_Ileader2_36</t>
  </si>
  <si>
    <t>_Ileader2_35</t>
  </si>
  <si>
    <t>_Ileader2_34</t>
  </si>
  <si>
    <t>_Ileader2_33</t>
  </si>
  <si>
    <t>_Ileader2_32</t>
  </si>
  <si>
    <t>_Ileader2_31</t>
  </si>
  <si>
    <t>_Ileader2_29</t>
  </si>
  <si>
    <t>_Ileader2_28</t>
  </si>
  <si>
    <t>_Ileader2_27</t>
  </si>
  <si>
    <t>_Ileader2_26</t>
  </si>
  <si>
    <t>_Ileader2_25</t>
  </si>
  <si>
    <t>_Ileader2_24</t>
  </si>
  <si>
    <t>_Ileader2_23</t>
  </si>
  <si>
    <t>_Ileader2_22</t>
  </si>
  <si>
    <t>_Ileader2_21</t>
  </si>
  <si>
    <t>_Ileader2_20</t>
  </si>
  <si>
    <t>_Ileader2_19</t>
  </si>
  <si>
    <t>_Ileader2_16</t>
  </si>
  <si>
    <t>_Ileader2_15</t>
  </si>
  <si>
    <t>_Ileader2_14</t>
  </si>
  <si>
    <t>_Ileader2_13</t>
  </si>
  <si>
    <t>_Ileader2_12</t>
  </si>
  <si>
    <t>_Ileader2_11</t>
  </si>
  <si>
    <t>_Ileader2_10</t>
  </si>
  <si>
    <t>_Ileader2_9</t>
  </si>
  <si>
    <t>_Ileader2_8</t>
  </si>
  <si>
    <t>_Ileader2_6</t>
  </si>
  <si>
    <t>_Ileader2_5</t>
  </si>
  <si>
    <t>_Ileader2_4</t>
  </si>
  <si>
    <t>_Ileader2_3</t>
  </si>
  <si>
    <t>_Ileader2_2</t>
  </si>
  <si>
    <t>_Ileader2_17</t>
  </si>
  <si>
    <t>_Ileader2_30</t>
  </si>
  <si>
    <t>_Ileader2_38</t>
  </si>
  <si>
    <t>_Ileader2_53</t>
  </si>
  <si>
    <t>_Ileader2_58</t>
  </si>
  <si>
    <t>_Ileader2_71</t>
  </si>
  <si>
    <t>_Ileader2_79</t>
  </si>
  <si>
    <t>_Ileader2_89</t>
  </si>
  <si>
    <t>_Ileader2_118</t>
  </si>
  <si>
    <t>count</t>
  </si>
  <si>
    <t>leader2</t>
  </si>
  <si>
    <t>range</t>
  </si>
  <si>
    <t>Seven years after the start of transition, 20 of the 29 had increased by at least 40 percentage points on the reform scale</t>
  </si>
  <si>
    <t xml:space="preserve">All the countries reformed more in their first five years than in the subsequent 10 except for war-torn Bosnia and Yugoslavia. </t>
  </si>
  <si>
    <t>dtplus5</t>
  </si>
  <si>
    <t>dt5to15</t>
  </si>
  <si>
    <t>second less than first</t>
  </si>
  <si>
    <t>By this point, countries already divided clearly into leaders and laggards—and their relative rankings changed little in subsequent years. Many moved up or down a few places, but rarely more than five.</t>
  </si>
  <si>
    <t>ranke</t>
  </si>
  <si>
    <t>change</t>
  </si>
  <si>
    <t xml:space="preserve"> In fact, countries’ reform scores in 1993 already correlate highly with their scores in 2010 (r = .82). </t>
  </si>
  <si>
    <t xml:space="preserve">             |               F17.</t>
  </si>
  <si>
    <t xml:space="preserve">             |    ebrd2    ebrd2</t>
  </si>
  <si>
    <t>-------------+------------------</t>
  </si>
  <si>
    <t xml:space="preserve">         --. |   1.0000</t>
  </si>
  <si>
    <t>--------------------------------------------------------------</t>
  </si>
  <si>
    <t xml:space="preserve">        Over |       Mean   Std. Err.     [95% Conf. Interval]</t>
  </si>
  <si>
    <t>-------------+------------------------------------------------</t>
  </si>
  <si>
    <t>Those countries that led on one type tended to lead on the others, and those that lagged on one tended to lag on all.</t>
  </si>
  <si>
    <t>. corr ranklib rankpriv rankinst</t>
  </si>
  <si>
    <t>(obs=635)</t>
  </si>
  <si>
    <t xml:space="preserve">             |  ranklib rankpriv rankinst</t>
  </si>
  <si>
    <t>-------------+---------------------------</t>
  </si>
  <si>
    <t xml:space="preserve">     ranklib |   1.0000</t>
  </si>
  <si>
    <t xml:space="preserve">    rankpriv |   0.7317   1.0000</t>
  </si>
  <si>
    <t xml:space="preserve">    rankinst |   0.5871   0.8137   1.0000</t>
  </si>
  <si>
    <t xml:space="preserve">            0: dum = 0</t>
  </si>
  <si>
    <t xml:space="preserve">            1: dum = 1</t>
  </si>
  <si>
    <t xml:space="preserve">            2: dum = 2</t>
  </si>
  <si>
    <t>Mean estimation                     Number of obs    =      16</t>
  </si>
  <si>
    <t>---------------------------------------------------------------</t>
  </si>
  <si>
    <t xml:space="preserve">         Over |       Mean   Std. Err.     [95% Conf. Interval]</t>
  </si>
  <si>
    <t>--------------+------------------------------------------------</t>
  </si>
  <si>
    <t>totcontractkk |</t>
  </si>
  <si>
    <t>Mean estimation                     Number of obs    =      17</t>
  </si>
  <si>
    <t>unemtrans5   |</t>
  </si>
  <si>
    <t xml:space="preserve">           2 |       8.96   1.172263      6.474914    11.44509</t>
  </si>
  <si>
    <t>. cor unemtrans5 ebtyplus3 if year==2010</t>
  </si>
  <si>
    <t>(obs=17)</t>
  </si>
  <si>
    <t xml:space="preserve">             | unemtr~5 ebtypl~3</t>
  </si>
  <si>
    <t xml:space="preserve">  unemtrans5 |   1.0000</t>
  </si>
  <si>
    <t xml:space="preserve">Yet looking at the two countries’ paths on the EBRD graphs, it is hard to tell them apart. In some years Hungary lagged slightly behind Poland, in others it took the lead. They were never separated by more than 14 percentage points—and that only in the first year, 1990. </t>
  </si>
  <si>
    <t>(obs=29)</t>
  </si>
  <si>
    <t xml:space="preserve">             |   libref  privref  instref</t>
  </si>
  <si>
    <t xml:space="preserve">      libref |   1.0000</t>
  </si>
  <si>
    <t xml:space="preserve">     privref |   0.8698   1.0000</t>
  </si>
  <si>
    <t xml:space="preserve">     instref |   0.7699   0.8528   1.0000</t>
  </si>
  <si>
    <t xml:space="preserve">country </t>
  </si>
  <si>
    <t>Percent saying market right for their country in year of maximum gdp pc contraction</t>
  </si>
  <si>
    <t>max contraction year</t>
  </si>
  <si>
    <t xml:space="preserve">In the year of maximum contraction, more respondents said that reforms were going “too slow” than said they were going “too fast” in all 13 countries for which data were available—on average, 34 percentage points more respondents thought reforms were too slow. </t>
  </si>
  <si>
    <t xml:space="preserve">Hungary is instructive. There, as GDP per capita bottomed out in 1993-4, about 18 percentage points below its 1989 level, angry voters returned the reconfigured former communists to power in a landslide. This would seem to fit the populist revanche story—except that a majority of Hungarians that year, 56 percent, thought the economic reforms were going not too fast but too slow.[1] </t>
  </si>
  <si>
    <t xml:space="preserve">If capture were associated with less reform in the period from the mid-1990s, we should expect to see a negative correlation between the index of state capture and the change in countries’ reform scores between 1995 and 1999. In fact, the correlation is slightly positive (r = .22), </t>
  </si>
  <si>
    <t>. corr capture debrd4 if year==1999</t>
  </si>
  <si>
    <t>(obs=22)</t>
  </si>
  <si>
    <t xml:space="preserve">             |  capture   debrd4</t>
  </si>
  <si>
    <t xml:space="preserve">     capture |   1.0000</t>
  </si>
  <si>
    <t xml:space="preserve">      debrd4 |   0.2231   1.0000</t>
  </si>
  <si>
    <t>comformcom: Communist or former communist? (i.e. an official in CP before end of communism, and/or communist or successor party member since then)</t>
  </si>
  <si>
    <t xml:space="preserve">lastcomnotleft: head of executive remains a communist or member of the old communist elite with no turnover to an outsider in between. </t>
  </si>
  <si>
    <t xml:space="preserve">The leader in each year must have entered office before October 1. </t>
  </si>
  <si>
    <t>Adjusting DPI</t>
  </si>
  <si>
    <t xml:space="preserve"> *Simply comparing the average increase in reform score in years when a former high communist official was the head of the exe</t>
  </si>
  <si>
    <t xml:space="preserve">&gt; cutive to years in which the head was not a communist </t>
  </si>
  <si>
    <t xml:space="preserve">. *or member of a communist successor party and had not been a high communist official, there is almost no difference. </t>
  </si>
  <si>
    <t>. mean debrd2, over(comformcom)</t>
  </si>
  <si>
    <t>Mean estimation                     Number of obs    =     576</t>
  </si>
  <si>
    <t xml:space="preserve">            0: comformcom = 0</t>
  </si>
  <si>
    <t xml:space="preserve">            1: comformcom = 1</t>
  </si>
  <si>
    <t>debrd2       |</t>
  </si>
  <si>
    <t xml:space="preserve">           0 |   .0271873   .0029007      .0214901    .0328846</t>
  </si>
  <si>
    <t xml:space="preserve">           1 |   .0291489   .0030125      .0232321    .0350658</t>
  </si>
  <si>
    <t xml:space="preserve">I also found no clear relationship between the speed of reform and the share of seats in the legislature held by communist parties and their successors. </t>
  </si>
  <si>
    <t xml:space="preserve"> cor debrd2 comparsea</t>
  </si>
  <si>
    <t>(obs=581)</t>
  </si>
  <si>
    <t xml:space="preserve">             |   debrd2 compar~s</t>
  </si>
  <si>
    <t xml:space="preserve">      debrd2 |   1.0000</t>
  </si>
  <si>
    <t xml:space="preserve"> comparseats |   0.0041   1.0000</t>
  </si>
  <si>
    <t>The executive election variable is based on DPI, but I have made some corrections</t>
  </si>
  <si>
    <t>leaddebrd</t>
  </si>
  <si>
    <t>list leader2 leaddebrd if leaddebrd~=l.leaddebrd</t>
  </si>
  <si>
    <t>Raw change in score, annual average under each leader</t>
  </si>
  <si>
    <t>These changes are necessary so that the leader is the one who is in office on October 1 (to avoid crediting someone for a year if they were appointed very late in the year)</t>
  </si>
  <si>
    <t>(0.054)***</t>
  </si>
  <si>
    <t xml:space="preserve"> corr ebrd2 f17.ebrd2 if year==1993</t>
  </si>
  <si>
    <t xml:space="preserve">        F17. |   0.7948   1.0000</t>
  </si>
  <si>
    <t>change &gt; 5 or &lt; -5</t>
  </si>
  <si>
    <t>8 out of 29</t>
  </si>
  <si>
    <t>d ebrd 7 years</t>
  </si>
  <si>
    <t>YES</t>
  </si>
  <si>
    <t xml:space="preserve">Note: Montenegro is united with Serbia for most of this period. </t>
  </si>
  <si>
    <r>
      <t>R</t>
    </r>
    <r>
      <rPr>
        <vertAlign val="superscript"/>
        <sz val="10"/>
        <color theme="1"/>
        <rFont val="Cambria"/>
        <family val="1"/>
      </rPr>
      <t>2</t>
    </r>
  </si>
  <si>
    <t xml:space="preserve">as of 1996, the extent of institutional reforms correlated strongly and positively with the extent of liberalization and privatization (r = .77 and r = .85, respectively). </t>
  </si>
  <si>
    <t xml:space="preserve"> cor libref privref instref if year==1996</t>
  </si>
  <si>
    <t>(0.036)***</t>
  </si>
  <si>
    <t>(0.019)***</t>
  </si>
  <si>
    <t>(0.016)***</t>
  </si>
  <si>
    <t>(0.035)***</t>
  </si>
  <si>
    <t>(0.040)***</t>
  </si>
  <si>
    <t>(0.018)***</t>
  </si>
  <si>
    <t>(0.012)***</t>
  </si>
  <si>
    <t>(0.033)*</t>
  </si>
  <si>
    <t>(0.031)**</t>
  </si>
  <si>
    <t>(0.031)*</t>
  </si>
  <si>
    <t>(0.042)***</t>
  </si>
  <si>
    <t>(0.024)**</t>
  </si>
  <si>
    <t>(0.019)**</t>
  </si>
  <si>
    <t>(0.023)**</t>
  </si>
  <si>
    <t>(0.038)***</t>
  </si>
  <si>
    <t>(0.043)***</t>
  </si>
  <si>
    <t>(0.041)***</t>
  </si>
  <si>
    <t>(0.035)*</t>
  </si>
  <si>
    <t>(0.020)***</t>
  </si>
  <si>
    <t>(0.011)***</t>
  </si>
  <si>
    <t>(0.013)***</t>
  </si>
  <si>
    <t>(0.023)***</t>
  </si>
  <si>
    <t>(0.025)***</t>
  </si>
  <si>
    <t>(0.009)***</t>
  </si>
  <si>
    <t>(0.034)***</t>
  </si>
  <si>
    <t>(0.027)**</t>
  </si>
  <si>
    <t>(0.045)***</t>
  </si>
  <si>
    <t>(0.029)***</t>
  </si>
  <si>
    <t>Table 4: Democracy and Economic Reform in the Post-Communist World</t>
  </si>
  <si>
    <r>
      <t xml:space="preserve">                                                 -------------Dependent variable: Δ Ec. Reform Score</t>
    </r>
    <r>
      <rPr>
        <i/>
        <vertAlign val="subscript"/>
        <sz val="10"/>
        <color theme="1"/>
        <rFont val="Cambria"/>
        <family val="1"/>
      </rPr>
      <t>t</t>
    </r>
    <r>
      <rPr>
        <i/>
        <sz val="10"/>
        <color theme="1"/>
        <rFont val="Cambria"/>
        <family val="1"/>
      </rPr>
      <t>---------------</t>
    </r>
  </si>
  <si>
    <r>
      <t>Ec. Reform Score</t>
    </r>
    <r>
      <rPr>
        <vertAlign val="subscript"/>
        <sz val="10"/>
        <color theme="1"/>
        <rFont val="Cambria"/>
        <family val="1"/>
      </rPr>
      <t>t-1</t>
    </r>
  </si>
  <si>
    <r>
      <t>Democracy</t>
    </r>
    <r>
      <rPr>
        <vertAlign val="subscript"/>
        <sz val="10"/>
        <color theme="1"/>
        <rFont val="Cambria"/>
        <family val="1"/>
      </rPr>
      <t>t-1</t>
    </r>
  </si>
  <si>
    <r>
      <t>Δ Democracy</t>
    </r>
    <r>
      <rPr>
        <vertAlign val="subscript"/>
        <sz val="10"/>
        <color theme="1"/>
        <rFont val="Cambria"/>
        <family val="1"/>
      </rPr>
      <t>t</t>
    </r>
  </si>
  <si>
    <r>
      <t>Δ Democracy</t>
    </r>
    <r>
      <rPr>
        <vertAlign val="subscript"/>
        <sz val="10"/>
        <color theme="1"/>
        <rFont val="Cambria"/>
        <family val="1"/>
      </rPr>
      <t>t-1</t>
    </r>
  </si>
  <si>
    <r>
      <t>Δ Ec. Reform Score</t>
    </r>
    <r>
      <rPr>
        <vertAlign val="subscript"/>
        <sz val="10"/>
        <color theme="1"/>
        <rFont val="Cambria"/>
        <family val="1"/>
      </rPr>
      <t>t-1</t>
    </r>
  </si>
  <si>
    <r>
      <t>Ln GDP per capita</t>
    </r>
    <r>
      <rPr>
        <vertAlign val="subscript"/>
        <sz val="10"/>
        <color theme="1"/>
        <rFont val="Cambria"/>
        <family val="1"/>
      </rPr>
      <t>t-1</t>
    </r>
  </si>
  <si>
    <r>
      <t>Δ Ln GDP per capita</t>
    </r>
    <r>
      <rPr>
        <vertAlign val="subscript"/>
        <sz val="10"/>
        <color theme="1"/>
        <rFont val="Cambria"/>
        <family val="1"/>
      </rPr>
      <t>t-1</t>
    </r>
  </si>
  <si>
    <r>
      <t>Ln oil income p.c.</t>
    </r>
    <r>
      <rPr>
        <vertAlign val="subscript"/>
        <sz val="10"/>
        <color theme="1"/>
        <rFont val="Cambria"/>
        <family val="1"/>
      </rPr>
      <t>t-1</t>
    </r>
  </si>
  <si>
    <r>
      <t>Δ Ln oil income p.c.</t>
    </r>
    <r>
      <rPr>
        <vertAlign val="subscript"/>
        <sz val="10"/>
        <color theme="1"/>
        <rFont val="Cambria"/>
        <family val="1"/>
      </rPr>
      <t>t-1</t>
    </r>
  </si>
  <si>
    <r>
      <t>Economic crisis</t>
    </r>
    <r>
      <rPr>
        <vertAlign val="subscript"/>
        <sz val="10"/>
        <color theme="1"/>
        <rFont val="Cambria"/>
        <family val="1"/>
      </rPr>
      <t>t</t>
    </r>
    <r>
      <rPr>
        <sz val="10"/>
        <color theme="1"/>
        <rFont val="Cambria"/>
        <family val="1"/>
      </rPr>
      <t xml:space="preserve"> </t>
    </r>
  </si>
  <si>
    <t>(growth &lt;-5 percent)</t>
  </si>
  <si>
    <t>Country and year fixed effects</t>
  </si>
  <si>
    <t>NO</t>
  </si>
  <si>
    <t xml:space="preserve">Long-run elasticity </t>
  </si>
  <si>
    <t>(</t>
  </si>
  <si>
    <t>)</t>
  </si>
  <si>
    <t>Constant</t>
  </si>
  <si>
    <r>
      <t>R</t>
    </r>
    <r>
      <rPr>
        <vertAlign val="superscript"/>
        <sz val="8"/>
        <color theme="1"/>
        <rFont val="Cambria"/>
        <family val="1"/>
      </rPr>
      <t>2</t>
    </r>
  </si>
  <si>
    <t>Linear regression                                      Number of obs =      25</t>
  </si>
  <si>
    <t>------------------------------------------------------------------------------</t>
  </si>
  <si>
    <t xml:space="preserve">             |               Robust</t>
  </si>
  <si>
    <t xml:space="preserve">   debrd8910 |      Coef.   Std. Err.      t    P&gt;|t|     [95% Conf. Interval]</t>
  </si>
  <si>
    <t>-------------+----------------------------------------------------------------</t>
  </si>
  <si>
    <t xml:space="preserve">             |</t>
  </si>
  <si>
    <t xml:space="preserve">    isgenpct |</t>
  </si>
  <si>
    <r>
      <t>Sources:</t>
    </r>
    <r>
      <rPr>
        <sz val="10"/>
        <color theme="1"/>
        <rFont val="Cambria"/>
        <family val="1"/>
      </rPr>
      <t xml:space="preserve"> World Bank, EBRD, Polity IV database, ARDA, Michael Ross Petroleum Income database. </t>
    </r>
  </si>
  <si>
    <r>
      <t>Notes:</t>
    </r>
    <r>
      <rPr>
        <sz val="10"/>
        <color theme="1"/>
        <rFont val="Cambria"/>
        <family val="1"/>
      </rPr>
      <t xml:space="preserve"> Democracy: Polity2 score, rescaled to 0 - 1. Economic Reform Score: EBRD score (average of 8 sub-indicators), rescaled to 0 - 1.  Standard errors clustered by country in parentheses; * p &lt;.10, ** p &lt; .05, *** p &lt; .01. Equation estimated: </t>
    </r>
  </si>
  <si>
    <t xml:space="preserve">. The long-run relationship between democracy and economic liberalism is characterized by the long-run elasticity. </t>
  </si>
  <si>
    <t>Table 4: (cont.)</t>
  </si>
  <si>
    <t xml:space="preserve">Dependent variable: </t>
  </si>
  <si>
    <r>
      <t xml:space="preserve">---------------------------- </t>
    </r>
    <r>
      <rPr>
        <i/>
        <sz val="10"/>
        <color theme="1"/>
        <rFont val="Cambria"/>
        <family val="1"/>
      </rPr>
      <t>Δ Ec. Reform Score</t>
    </r>
    <r>
      <rPr>
        <i/>
        <vertAlign val="subscript"/>
        <sz val="10"/>
        <color theme="1"/>
        <rFont val="Cambria"/>
        <family val="1"/>
      </rPr>
      <t>t</t>
    </r>
    <r>
      <rPr>
        <i/>
        <sz val="10"/>
        <color theme="1"/>
        <rFont val="Cambria"/>
        <family val="1"/>
      </rPr>
      <t>--------------------------</t>
    </r>
  </si>
  <si>
    <r>
      <t>Δ Democracy</t>
    </r>
    <r>
      <rPr>
        <i/>
        <vertAlign val="subscript"/>
        <sz val="10"/>
        <color theme="1"/>
        <rFont val="Cambria"/>
        <family val="1"/>
      </rPr>
      <t>t</t>
    </r>
  </si>
  <si>
    <t>(0.029)**</t>
  </si>
  <si>
    <t>(0.036)*</t>
  </si>
  <si>
    <t>(0.023)*</t>
  </si>
  <si>
    <t>(0.025)*</t>
  </si>
  <si>
    <t>(0.043)**</t>
  </si>
  <si>
    <t>(0.044)***</t>
  </si>
  <si>
    <t>(0.052)**</t>
  </si>
  <si>
    <r>
      <t>War</t>
    </r>
    <r>
      <rPr>
        <vertAlign val="subscript"/>
        <sz val="10"/>
        <color theme="1"/>
        <rFont val="Cambria"/>
        <family val="1"/>
      </rPr>
      <t>t-1</t>
    </r>
  </si>
  <si>
    <t>(0.014)**</t>
  </si>
  <si>
    <r>
      <t>Civil War</t>
    </r>
    <r>
      <rPr>
        <vertAlign val="subscript"/>
        <sz val="10"/>
        <color theme="1"/>
        <rFont val="Cambria"/>
        <family val="1"/>
      </rPr>
      <t>t-1</t>
    </r>
  </si>
  <si>
    <r>
      <t xml:space="preserve">Ln foreign aid </t>
    </r>
    <r>
      <rPr>
        <vertAlign val="subscript"/>
        <sz val="10"/>
        <color theme="1"/>
        <rFont val="Cambria"/>
        <family val="1"/>
      </rPr>
      <t>t-1</t>
    </r>
  </si>
  <si>
    <r>
      <t xml:space="preserve">Δ Ln foreign aid </t>
    </r>
    <r>
      <rPr>
        <vertAlign val="subscript"/>
        <sz val="10"/>
        <color theme="1"/>
        <rFont val="Cambria"/>
        <family val="1"/>
      </rPr>
      <t>t-1</t>
    </r>
  </si>
  <si>
    <r>
      <t>EBRD score of neighbors</t>
    </r>
    <r>
      <rPr>
        <vertAlign val="subscript"/>
        <sz val="10"/>
        <color theme="1"/>
        <rFont val="Cambria"/>
        <family val="1"/>
      </rPr>
      <t>t-1</t>
    </r>
  </si>
  <si>
    <r>
      <t>Δ EBRD score of neighbors</t>
    </r>
    <r>
      <rPr>
        <vertAlign val="subscript"/>
        <sz val="10"/>
        <color theme="1"/>
        <rFont val="Cambria"/>
        <family val="1"/>
      </rPr>
      <t>t-1</t>
    </r>
  </si>
  <si>
    <r>
      <t>Will join EU</t>
    </r>
    <r>
      <rPr>
        <vertAlign val="subscript"/>
        <sz val="10"/>
        <color theme="1"/>
        <rFont val="Cambria"/>
        <family val="1"/>
      </rPr>
      <t xml:space="preserve"> </t>
    </r>
    <r>
      <rPr>
        <sz val="10"/>
        <color theme="1"/>
        <rFont val="Cambria"/>
        <family val="1"/>
      </rPr>
      <t>within</t>
    </r>
  </si>
  <si>
    <t xml:space="preserve">   5 years</t>
  </si>
  <si>
    <t xml:space="preserve">Joined EU in previous </t>
  </si>
  <si>
    <t xml:space="preserve">  5 years</t>
  </si>
  <si>
    <t>Long-run elasticity</t>
  </si>
  <si>
    <t xml:space="preserve"> (</t>
  </si>
  <si>
    <t>Not sig.</t>
  </si>
  <si>
    <t xml:space="preserve">     protang |</t>
  </si>
  <si>
    <t xml:space="preserve">                                                       Prob &gt; F      =  0.0000</t>
  </si>
  <si>
    <t>Table 5: Aspects of the Political Process and Economic Reform</t>
  </si>
  <si>
    <t>(0.068)***</t>
  </si>
  <si>
    <t>(0.046)***</t>
  </si>
  <si>
    <t>(0.066)**</t>
  </si>
  <si>
    <t>(0.040)**</t>
  </si>
  <si>
    <t>(0.049)**</t>
  </si>
  <si>
    <t>(0.052)***</t>
  </si>
  <si>
    <t>n.a.</t>
  </si>
  <si>
    <t>(0.033)**</t>
  </si>
  <si>
    <t>(0.028)**</t>
  </si>
  <si>
    <t xml:space="preserve">Years since last  </t>
  </si>
  <si>
    <t xml:space="preserve">Years since last </t>
  </si>
  <si>
    <t xml:space="preserve">Proportion of votes for winner,   </t>
  </si>
  <si>
    <t>Country and year Fixed Effects</t>
  </si>
  <si>
    <t>Long-run elasticity  (</t>
  </si>
  <si>
    <t>Table 5: (cont.)</t>
  </si>
  <si>
    <t>(0.060)***</t>
  </si>
  <si>
    <t>(0.060)**</t>
  </si>
  <si>
    <t>(0.089)*</t>
  </si>
  <si>
    <t>(0.047)**</t>
  </si>
  <si>
    <t>(0.051)*</t>
  </si>
  <si>
    <t>(0.034)**</t>
  </si>
  <si>
    <t xml:space="preserve">Proportion of votes for largest </t>
  </si>
  <si>
    <t>(0.022)*</t>
  </si>
  <si>
    <t xml:space="preserve">Number of parties in </t>
  </si>
  <si>
    <t xml:space="preserve">   government coalition</t>
  </si>
  <si>
    <t xml:space="preserve">Leader is communist or former comm. </t>
  </si>
  <si>
    <t xml:space="preserve">   official, no turnover has occurred</t>
  </si>
  <si>
    <t>(0.007)*</t>
  </si>
  <si>
    <t>Leader is communist or former comm. official,</t>
  </si>
  <si>
    <t xml:space="preserve">Proportion of seats in legislature held by </t>
  </si>
  <si>
    <t xml:space="preserve">   communist or successor parties</t>
  </si>
  <si>
    <t>Country and year fixed Effects</t>
  </si>
  <si>
    <t>(0.041)**</t>
  </si>
  <si>
    <t>(0.026)***</t>
  </si>
  <si>
    <r>
      <t>Economic Reform Score</t>
    </r>
    <r>
      <rPr>
        <vertAlign val="subscript"/>
        <sz val="8"/>
        <color theme="1"/>
        <rFont val="Cambria"/>
        <family val="1"/>
      </rPr>
      <t>t-1</t>
    </r>
  </si>
  <si>
    <r>
      <t>Democracy</t>
    </r>
    <r>
      <rPr>
        <vertAlign val="subscript"/>
        <sz val="8"/>
        <color theme="1"/>
        <rFont val="Cambria"/>
        <family val="1"/>
      </rPr>
      <t>t-1</t>
    </r>
  </si>
  <si>
    <r>
      <t>Δ Democracy</t>
    </r>
    <r>
      <rPr>
        <vertAlign val="subscript"/>
        <sz val="8"/>
        <color theme="1"/>
        <rFont val="Cambria"/>
        <family val="1"/>
      </rPr>
      <t>t-1</t>
    </r>
  </si>
  <si>
    <r>
      <t>Δ Economic Reform Score</t>
    </r>
    <r>
      <rPr>
        <vertAlign val="subscript"/>
        <sz val="8"/>
        <color theme="1"/>
        <rFont val="Cambria"/>
        <family val="1"/>
      </rPr>
      <t>t-1</t>
    </r>
  </si>
  <si>
    <r>
      <t>War</t>
    </r>
    <r>
      <rPr>
        <vertAlign val="subscript"/>
        <sz val="8"/>
        <color theme="1"/>
        <rFont val="Cambria"/>
        <family val="1"/>
      </rPr>
      <t>t-1</t>
    </r>
  </si>
  <si>
    <r>
      <t>Competitive elections for chief executive</t>
    </r>
    <r>
      <rPr>
        <vertAlign val="subscript"/>
        <sz val="8"/>
        <color theme="1"/>
        <rFont val="Cambria"/>
        <family val="1"/>
      </rPr>
      <t>t-1</t>
    </r>
  </si>
  <si>
    <r>
      <t>Δ Competitive elections for chief executive</t>
    </r>
    <r>
      <rPr>
        <vertAlign val="subscript"/>
        <sz val="8"/>
        <color theme="1"/>
        <rFont val="Cambria"/>
        <family val="1"/>
      </rPr>
      <t>t-1</t>
    </r>
  </si>
  <si>
    <r>
      <t>Constraints on the executive</t>
    </r>
    <r>
      <rPr>
        <vertAlign val="subscript"/>
        <sz val="8"/>
        <color theme="1"/>
        <rFont val="Cambria"/>
        <family val="1"/>
      </rPr>
      <t>t-1</t>
    </r>
  </si>
  <si>
    <r>
      <t>Δ Constraints on the executive</t>
    </r>
    <r>
      <rPr>
        <vertAlign val="subscript"/>
        <sz val="8"/>
        <color theme="1"/>
        <rFont val="Cambria"/>
        <family val="1"/>
      </rPr>
      <t>t-1</t>
    </r>
  </si>
  <si>
    <r>
      <t>Leader changed</t>
    </r>
    <r>
      <rPr>
        <vertAlign val="subscript"/>
        <sz val="8"/>
        <color theme="1"/>
        <rFont val="Cambria"/>
        <family val="1"/>
      </rPr>
      <t xml:space="preserve"> t-1</t>
    </r>
  </si>
  <si>
    <r>
      <t xml:space="preserve">   presidential election </t>
    </r>
    <r>
      <rPr>
        <vertAlign val="superscript"/>
        <sz val="8"/>
        <color theme="1"/>
        <rFont val="Cambria"/>
        <family val="1"/>
      </rPr>
      <t>a</t>
    </r>
  </si>
  <si>
    <r>
      <t xml:space="preserve">   legislative election</t>
    </r>
    <r>
      <rPr>
        <vertAlign val="superscript"/>
        <sz val="8"/>
        <color theme="1"/>
        <rFont val="Cambria"/>
        <family val="1"/>
      </rPr>
      <t>b</t>
    </r>
  </si>
  <si>
    <r>
      <t xml:space="preserve">   first round of pres. election</t>
    </r>
    <r>
      <rPr>
        <vertAlign val="superscript"/>
        <sz val="8"/>
        <color theme="1"/>
        <rFont val="Cambria"/>
        <family val="1"/>
      </rPr>
      <t xml:space="preserve"> a</t>
    </r>
  </si>
  <si>
    <r>
      <t>0.21</t>
    </r>
    <r>
      <rPr>
        <vertAlign val="superscript"/>
        <sz val="8"/>
        <color theme="1"/>
        <rFont val="Cambria"/>
        <family val="1"/>
      </rPr>
      <t xml:space="preserve"> c</t>
    </r>
    <r>
      <rPr>
        <sz val="8"/>
        <color theme="1"/>
        <rFont val="Cambria"/>
        <family val="1"/>
      </rPr>
      <t xml:space="preserve"> </t>
    </r>
  </si>
  <si>
    <r>
      <t>Sources:</t>
    </r>
    <r>
      <rPr>
        <sz val="8"/>
        <color theme="1"/>
        <rFont val="Cambria"/>
        <family val="1"/>
      </rPr>
      <t xml:space="preserve"> World Bank, EBRD, Polity IV database, Database on Political Institutions, author’s calculations.  </t>
    </r>
  </si>
  <si>
    <r>
      <t>Notes:</t>
    </r>
    <r>
      <rPr>
        <sz val="8"/>
        <color theme="1"/>
        <rFont val="Cambria"/>
        <family val="1"/>
      </rPr>
      <t xml:space="preserve"> Democracy: Polity2 score, rescaled to 0 - 1. Economic Reform Score: EBRD score (average of 8 sub-indicators), rescaled to 0 - 1.  Standard errors clustered by country in parentheses; * p &lt;.10, ** p &lt; .05, *** p &lt; .01. Equation estimated: </t>
    </r>
  </si>
  <si>
    <r>
      <t xml:space="preserve">. The long-run relationship between democracy and economic liberalism is characterized by the long-run elasticity. </t>
    </r>
    <r>
      <rPr>
        <vertAlign val="superscript"/>
        <sz val="8"/>
        <color theme="1"/>
        <rFont val="Cambria"/>
        <family val="1"/>
      </rPr>
      <t>a</t>
    </r>
    <r>
      <rPr>
        <sz val="8"/>
        <color theme="1"/>
        <rFont val="Cambria"/>
        <family val="1"/>
      </rPr>
      <t xml:space="preserve"> only presidential systems  </t>
    </r>
    <r>
      <rPr>
        <vertAlign val="superscript"/>
        <sz val="8"/>
        <color theme="1"/>
        <rFont val="Cambria"/>
        <family val="1"/>
      </rPr>
      <t>b</t>
    </r>
    <r>
      <rPr>
        <sz val="8"/>
        <color theme="1"/>
        <rFont val="Cambria"/>
        <family val="1"/>
      </rPr>
      <t xml:space="preserve"> only parliamentary systems </t>
    </r>
    <r>
      <rPr>
        <vertAlign val="superscript"/>
        <sz val="8"/>
        <color rgb="FF000000"/>
        <rFont val="Cambria"/>
        <family val="1"/>
      </rPr>
      <t>c</t>
    </r>
    <r>
      <rPr>
        <sz val="8"/>
        <color theme="1"/>
        <rFont val="Cambria"/>
        <family val="1"/>
      </rPr>
      <t xml:space="preserve"> elasticity for constraints on the executive.   </t>
    </r>
  </si>
  <si>
    <r>
      <t xml:space="preserve">   government party, legislative election </t>
    </r>
    <r>
      <rPr>
        <vertAlign val="superscript"/>
        <sz val="8"/>
        <color theme="1"/>
        <rFont val="Cambria"/>
        <family val="1"/>
      </rPr>
      <t>b</t>
    </r>
  </si>
  <si>
    <r>
      <t xml:space="preserve">   turnover to non-comm. government </t>
    </r>
    <r>
      <rPr>
        <i/>
        <sz val="8"/>
        <color theme="1"/>
        <rFont val="Cambria"/>
        <family val="1"/>
      </rPr>
      <t xml:space="preserve">has </t>
    </r>
    <r>
      <rPr>
        <sz val="8"/>
        <color theme="1"/>
        <rFont val="Cambria"/>
        <family val="1"/>
      </rPr>
      <t xml:space="preserve">occurred  </t>
    </r>
  </si>
  <si>
    <t>Balcerowicz*</t>
  </si>
  <si>
    <t>Gaidar*</t>
  </si>
  <si>
    <t>_Ileader2_132</t>
  </si>
  <si>
    <t>_Ileader2_130</t>
  </si>
  <si>
    <t xml:space="preserve">Radicova </t>
  </si>
  <si>
    <t>Adjusted scores</t>
  </si>
  <si>
    <t>(48 missing values generated)</t>
  </si>
  <si>
    <t>(1 real change made)</t>
  </si>
  <si>
    <t>. reg dpol9010 l20.pol2norm ncneighpol90norm  if year==2010, rob</t>
  </si>
  <si>
    <t>Linear regression                                      Number of obs =      28</t>
  </si>
  <si>
    <t xml:space="preserve">                                                       F(  2,    25) =   46.20</t>
  </si>
  <si>
    <t xml:space="preserve">                                                       R-squared     =  0.5885</t>
  </si>
  <si>
    <t xml:space="preserve">                                                       Root MSE      =   .2409</t>
  </si>
  <si>
    <t>----------------------------------------------------------------------------------</t>
  </si>
  <si>
    <t xml:space="preserve">                 |               Robust</t>
  </si>
  <si>
    <t xml:space="preserve">        dpol9010 |      Coef.   Std. Err.      t    P&gt;|t|     [95% Conf. Interval]</t>
  </si>
  <si>
    <t>-----------------+----------------------------------------------------------------</t>
  </si>
  <si>
    <t xml:space="preserve">        pol2norm |</t>
  </si>
  <si>
    <t xml:space="preserve">            L20. |  -.8641579   .0905391    -9.54   0.000    -1.050627   -.6776891</t>
  </si>
  <si>
    <t xml:space="preserve">                 |</t>
  </si>
  <si>
    <t>ncneighpol90norm |   .6092232   .1587044     3.84   0.001     .2823654     .936081</t>
  </si>
  <si>
    <t xml:space="preserve">           _cons |   .2218468   .1332821     1.66   0.109    -.0526529    .4963465</t>
  </si>
  <si>
    <t>. outreg using test6, se starlevel(10 5 1) replace</t>
  </si>
  <si>
    <t>(note: file test6.doc not found)</t>
  </si>
  <si>
    <t>file could not be opened</t>
  </si>
  <si>
    <t>r(603);</t>
  </si>
  <si>
    <t>. reg dgdp9010 l20.gdp05ths ncneighgdp90ths if year==2010, rob</t>
  </si>
  <si>
    <t>Linear regression                                      Number of obs =      26</t>
  </si>
  <si>
    <t xml:space="preserve">                                                       F(  2,    23) =    2.69</t>
  </si>
  <si>
    <t xml:space="preserve">                                                       Prob &gt; F      =  0.0893</t>
  </si>
  <si>
    <t xml:space="preserve">                                                       R-squared     =  0.1641</t>
  </si>
  <si>
    <t xml:space="preserve">                                                       Root MSE      =  41.497</t>
  </si>
  <si>
    <t>---------------------------------------------------------------------------------</t>
  </si>
  <si>
    <t xml:space="preserve">                |               Robust</t>
  </si>
  <si>
    <t xml:space="preserve">       dgdp9010 |      Coef.   Std. Err.      t    P&gt;|t|     [95% Conf. Interval]</t>
  </si>
  <si>
    <t>----------------+----------------------------------------------------------------</t>
  </si>
  <si>
    <t xml:space="preserve">       gdp05ths |</t>
  </si>
  <si>
    <t xml:space="preserve">           L20. |  -5.193998   2.575965    -2.02   0.056    -10.52279     .134792</t>
  </si>
  <si>
    <t xml:space="preserve">                |</t>
  </si>
  <si>
    <t>ncneighgdp90ths |   3.050768   1.352901     2.25   0.034       .25208    5.849456</t>
  </si>
  <si>
    <t xml:space="preserve">          _cons |   31.92708   20.58058     1.55   0.134     -10.6471    74.50125</t>
  </si>
  <si>
    <t>. outreg using test6, se starlevel(10 5 1) merge</t>
  </si>
  <si>
    <t>. reg debrd8910 l21.ebrd2 ncneighefin85 if year==2010, rob</t>
  </si>
  <si>
    <t xml:space="preserve">                                                       F(  2,    25) =    5.94</t>
  </si>
  <si>
    <t xml:space="preserve">                                                       Prob &gt; F      =  0.0077</t>
  </si>
  <si>
    <t xml:space="preserve">                                                       R-squared     =  0.3778</t>
  </si>
  <si>
    <t xml:space="preserve">                                                       Root MSE      =  .14196</t>
  </si>
  <si>
    <t>-------------------------------------------------------------------------------</t>
  </si>
  <si>
    <t xml:space="preserve">              |               Robust</t>
  </si>
  <si>
    <t xml:space="preserve">    debrd8910 |      Coef.   Std. Err.      t    P&gt;|t|     [95% Conf. Interval]</t>
  </si>
  <si>
    <t>--------------+----------------------------------------------------------------</t>
  </si>
  <si>
    <t xml:space="preserve">        ebrd2 |</t>
  </si>
  <si>
    <t xml:space="preserve">         L21. |  -1.048384     .32558    -3.22   0.004    -1.718928   -.3778392</t>
  </si>
  <si>
    <t xml:space="preserve">              |</t>
  </si>
  <si>
    <t>ncneighefin85 |   .0969296   .0403026     2.41   0.024     .0139249    .1799343</t>
  </si>
  <si>
    <t xml:space="preserve">        _cons |   .1312725   .2177655     0.60   0.552    -.3172239    .5797689</t>
  </si>
  <si>
    <t>. *Historical legacies</t>
  </si>
  <si>
    <t>. *religion data from World Religion Dataset: National Religion Dataset http://www.thearda.com/Archive/Files/Do</t>
  </si>
  <si>
    <t>&gt; wnloads/WRDNATL_DL2.asp</t>
  </si>
  <si>
    <t>. reg debrd8910 l21.ebrd2 l15.protang l15.chcatpct l15.chortpct l15.isgenpct if year==2010, rob</t>
  </si>
  <si>
    <t xml:space="preserve">                                                       F(  5,    22) =   14.45</t>
  </si>
  <si>
    <t xml:space="preserve">                                                       R-squared     =  0.6375</t>
  </si>
  <si>
    <t xml:space="preserve">                                                       Root MSE      =  .11714</t>
  </si>
  <si>
    <t xml:space="preserve">        L21. |     -1.019   .2858563    -3.56   0.002    -1.611829   -.4261698</t>
  </si>
  <si>
    <t xml:space="preserve">        L15. |   .9238017   .2877498     3.21   0.004     .3270451    1.520558</t>
  </si>
  <si>
    <t xml:space="preserve">    chcatpct |</t>
  </si>
  <si>
    <t xml:space="preserve">        L15. |   .1744222   .0695085     2.51   0.020     .0302704     .318574</t>
  </si>
  <si>
    <t xml:space="preserve">    chortpct |</t>
  </si>
  <si>
    <t xml:space="preserve">        L15. |   .0076289   .0499035     0.15   0.880    -.0958646    .1111224</t>
  </si>
  <si>
    <t xml:space="preserve">        L15. |  -.2449897   .1157833    -2.12   0.046    -.4851095   -.0048699</t>
  </si>
  <si>
    <t xml:space="preserve">       _cons |   .6511269   .0541614    12.02   0.000      .538803    .7634508</t>
  </si>
  <si>
    <t>. outreg using test7, se starlevel(10 5 1) replace</t>
  </si>
  <si>
    <t>(note: file test7.doc not found)</t>
  </si>
  <si>
    <t>. reg debrd8910 l21.ebrd2 l15.protang l15.chcatpct l15.chortpct l15.isgenpct yearscom if year==2010, rob</t>
  </si>
  <si>
    <t xml:space="preserve">                                                       F(  6,    21) =   14.63</t>
  </si>
  <si>
    <t xml:space="preserve">                                                       R-squared     =  0.7003</t>
  </si>
  <si>
    <t xml:space="preserve">                                                       Root MSE      =  .10902</t>
  </si>
  <si>
    <t xml:space="preserve">        L21. |  -1.351617   .2516015    -5.37   0.000    -1.874851   -.8283833</t>
  </si>
  <si>
    <t xml:space="preserve">        L15. |    .543364   .2265381     2.40   0.026     .0722523    1.014476</t>
  </si>
  <si>
    <t xml:space="preserve">        L15. |   .0793053   .0786416     1.01   0.325    -.0842388    .2428495</t>
  </si>
  <si>
    <t xml:space="preserve">        L15. |  -.0419313   .0595841    -0.70   0.489    -.1658432    .0819807</t>
  </si>
  <si>
    <t xml:space="preserve">        L15. |  -.2324312   .1119736    -2.08   0.050     -.465293    .0004305</t>
  </si>
  <si>
    <t xml:space="preserve">   yearscom2 |  -.0050415   .0024633    -2.05   0.053    -.0101642    .0000812</t>
  </si>
  <si>
    <t xml:space="preserve">       _cons |   .9873971   .1472826     6.70   0.000     .6811061    1.293688</t>
  </si>
  <si>
    <t>. outreg using test7, se starlevel(10 5 1) merge</t>
  </si>
  <si>
    <t>. reg debrd8910 l21.ebrd2 yearscom l15.protang l15.chcatpct l15.chortpct l15.isgenpct ncneighefin85 if year==20</t>
  </si>
  <si>
    <t>&gt; 10, rob</t>
  </si>
  <si>
    <t>Linear regression                                      Number of obs =      27</t>
  </si>
  <si>
    <t xml:space="preserve">                                                       F(  7,    19) =   10.49</t>
  </si>
  <si>
    <t xml:space="preserve">                                                       R-squared     =  0.6917</t>
  </si>
  <si>
    <t xml:space="preserve">                                                       Root MSE      =  .11135</t>
  </si>
  <si>
    <t xml:space="preserve">         L21. |  -1.297673   .2386541    -5.44   0.000    -1.797182   -.7981643</t>
  </si>
  <si>
    <t xml:space="preserve">    yearscom2 |  -.0051276   .0023941    -2.14   0.045    -.0101385   -.0001167</t>
  </si>
  <si>
    <t xml:space="preserve">      protang |</t>
  </si>
  <si>
    <t xml:space="preserve">         L15. |   .6599338   .3257526     2.03   0.057    -.0218743    1.341742</t>
  </si>
  <si>
    <t xml:space="preserve">     chcatpct |</t>
  </si>
  <si>
    <t xml:space="preserve">         L15. |   .0998181   .0964974     1.03   0.314    -.1021533    .3017894</t>
  </si>
  <si>
    <t xml:space="preserve">     chortpct |</t>
  </si>
  <si>
    <t xml:space="preserve">         L15. |  -.0829832   .0881261    -0.94   0.358    -.2674333    .1014668</t>
  </si>
  <si>
    <t xml:space="preserve">     isgenpct |</t>
  </si>
  <si>
    <t xml:space="preserve">         L15. |   -.284586   .1194953    -2.38   0.028    -.5346924   -.0344795</t>
  </si>
  <si>
    <t>ncneighefin85 |  -.0377896   .0550611    -0.69   0.501    -.1530337    .0774546</t>
  </si>
  <si>
    <t xml:space="preserve">        _cons |   1.217891   .4178627     2.91   0.009     .3432939    2.092487</t>
  </si>
  <si>
    <t xml:space="preserve"> </t>
  </si>
  <si>
    <t>. reg debrd8910 l21.ebrd2 yearscom l15.protang l15.isgenpct transgdpths initialexps distdues if year==2010, rob</t>
  </si>
  <si>
    <t xml:space="preserve">                                                       F(  7,    17) =    9.98</t>
  </si>
  <si>
    <t xml:space="preserve">                                                       Prob &gt; F      =  0.0001</t>
  </si>
  <si>
    <t xml:space="preserve">                                                       R-squared     =  0.6710</t>
  </si>
  <si>
    <t xml:space="preserve">                                                       Root MSE      =  .11258</t>
  </si>
  <si>
    <t xml:space="preserve">        L21. |  -.9292669   .2709309    -3.43   0.003    -1.500881   -.3576526</t>
  </si>
  <si>
    <t xml:space="preserve">   yearscom2 |   -.007134   .0029255    -2.44   0.026    -.0133063   -.0009618</t>
  </si>
  <si>
    <t xml:space="preserve">        L15. |   .3885418   .2219633     1.75   0.098    -.0797597    .8568434</t>
  </si>
  <si>
    <t xml:space="preserve">        L15. |   -.235148   .1139087    -2.06   0.055    -.4754745    .0051784</t>
  </si>
  <si>
    <t xml:space="preserve"> transgdpths |    .007633   .0079681     0.96   0.352    -.0091782    .0244443</t>
  </si>
  <si>
    <t xml:space="preserve"> initialexps |  -.0005897   .0009355    -0.63   0.537    -.0025634    .0013839</t>
  </si>
  <si>
    <t xml:space="preserve">   distduess |   .0000316   .0000279     1.13   0.272    -.0000272    .0000904</t>
  </si>
  <si>
    <t xml:space="preserve">       _cons |   .9916468   .1338802     7.41   0.000     .7091843    1.274109</t>
  </si>
  <si>
    <t>. reg debrd8910 l21.ebrd2 yearscom l15.protang l15.isgenpct transgdpths initialexps avdem distdues if year==201</t>
  </si>
  <si>
    <t>&gt; 0, rob</t>
  </si>
  <si>
    <t xml:space="preserve">                                                       F(  8,    16) =   12.35</t>
  </si>
  <si>
    <t xml:space="preserve">                                                       R-squared     =  0.7765</t>
  </si>
  <si>
    <t xml:space="preserve">                                                       Root MSE      =  .09565</t>
  </si>
  <si>
    <t xml:space="preserve">        L21. |  -1.055541   .3243452    -3.25   0.005    -1.743123   -.3679603</t>
  </si>
  <si>
    <t xml:space="preserve">   yearscom2 |  -.0021599   .0023086    -0.94   0.363    -.0070538    .0027341</t>
  </si>
  <si>
    <t xml:space="preserve">        L15. |   .4433304   .1909831     2.32   0.034     .0384642    .8481966</t>
  </si>
  <si>
    <t xml:space="preserve">        L15. |   .0331025   .1235257     0.27   0.792    -.2287603    .2949653</t>
  </si>
  <si>
    <t xml:space="preserve"> transgdpths |   .0030606   .0066637     0.46   0.652    -.0110659    .0171871</t>
  </si>
  <si>
    <t xml:space="preserve"> initialexps |   .0013675   .0016071     0.85   0.407    -.0020395    .0047744</t>
  </si>
  <si>
    <t xml:space="preserve">       avdem |    .450508   .1847104     2.44   0.027     .0589394    .8420765</t>
  </si>
  <si>
    <t xml:space="preserve">   distduess |   7.43e-06   .0000217     0.34   0.737    -.0000386    .0000535</t>
  </si>
  <si>
    <t xml:space="preserve">       _cons |   .3622643   .2902196     1.25   0.230    -.2529738    .9775024</t>
  </si>
  <si>
    <t>. *Starting from each country’s transition year, I added up the annual shortfalls in real GDP per capita (relat</t>
  </si>
  <si>
    <t>&gt; ive to the transition year) in all years until output recovered to the initial level (or until 2010 if that c</t>
  </si>
  <si>
    <t>&gt; ame first).</t>
  </si>
  <si>
    <t xml:space="preserve">. *need to fill in rgdpnapc for Czech and Slovak in 1989 since this is missing. </t>
  </si>
  <si>
    <t xml:space="preserve">. *From EBRD Macroeconomic indicators, GDP per capita in 1989 was same as in 1990 in SR and was .012 higher in </t>
  </si>
  <si>
    <t>&gt; CR</t>
  </si>
  <si>
    <t>. replace rgdpnapc = f.rgdpnapc*1.012 if year==1989&amp;country=="Czech"</t>
  </si>
  <si>
    <t>. replace rgdpnapc = f.rgdpnapc if year==1989&amp;country=="Slovak"</t>
  </si>
  <si>
    <t>. gen tyrgdp = rgdpnapc</t>
  </si>
  <si>
    <t>(127 missing values generated)</t>
  </si>
  <si>
    <t>. replace tyrgdp=. if year~=transyear</t>
  </si>
  <si>
    <t>(617 real changes made, 617 to missing)</t>
  </si>
  <si>
    <t>. bysort ccode: egen transyearrgdp = max(tyrgdp)</t>
  </si>
  <si>
    <t>. xtset ccode year</t>
  </si>
  <si>
    <t xml:space="preserve">       panel variable:  ccode (unbalanced)</t>
  </si>
  <si>
    <t xml:space="preserve">        time variable:  year, 1989 to 2013</t>
  </si>
  <si>
    <t xml:space="preserve">                delta:  1 unit</t>
  </si>
  <si>
    <t>. gen gap = transyearrgdp - rgdpnapc</t>
  </si>
  <si>
    <t>. replace gap=. if gap&lt;0</t>
  </si>
  <si>
    <t>(255 real changes made, 255 to missing)</t>
  </si>
  <si>
    <t>. bysort ccode: egen totgapr=sum(gap)</t>
  </si>
  <si>
    <t>. gen totcontractr = totgapr*100/transyearrgdp</t>
  </si>
  <si>
    <t>. gen debrd2trans3 = .</t>
  </si>
  <si>
    <t>(773 missing values generated)</t>
  </si>
  <si>
    <t>. replace debrd2trans3 = ebrd2 - l3.ebrd2 if year==transyear+3</t>
  </si>
  <si>
    <t>(29 real changes made)</t>
  </si>
  <si>
    <t>. bysort ccode: egen ebtyplus3 = max(debrd2trans3)</t>
  </si>
  <si>
    <t>. list country ebtyplus3 totcontractr if year==2010, clean noobs</t>
  </si>
  <si>
    <t xml:space="preserve">         country   ebtyplus3   totcon~r  </t>
  </si>
  <si>
    <t xml:space="preserve">          Poland    .4005255    72.9019  </t>
  </si>
  <si>
    <t xml:space="preserve">         Hungary    .4001502   109.4852  </t>
  </si>
  <si>
    <t xml:space="preserve">           Czech    .5255255   58.09155  </t>
  </si>
  <si>
    <t xml:space="preserve">          Slovak    .5131381     81.493  </t>
  </si>
  <si>
    <t xml:space="preserve">         Albania    .2128378   208.9032  </t>
  </si>
  <si>
    <t xml:space="preserve">      Montenegro           0   464.7746  </t>
  </si>
  <si>
    <t xml:space="preserve">          Serbia           0   810.8787  </t>
  </si>
  <si>
    <t xml:space="preserve">       Macedonia    .0998498   115.4257  </t>
  </si>
  <si>
    <t xml:space="preserve">         Croatia    .1625375   201.0641  </t>
  </si>
  <si>
    <t xml:space="preserve">          Bosnia   -.1377628   16.78691  </t>
  </si>
  <si>
    <t xml:space="preserve">          Kosovo           .          .  </t>
  </si>
  <si>
    <t xml:space="preserve">        Slovenia    .3003003   42.68234  </t>
  </si>
  <si>
    <t xml:space="preserve">        Bulgaria    .2879129   226.8562  </t>
  </si>
  <si>
    <t xml:space="preserve">         Moldova    .3506006   857.2184  </t>
  </si>
  <si>
    <t xml:space="preserve">         Romania    .2004505   186.5773  </t>
  </si>
  <si>
    <t xml:space="preserve">          Russia    .4132883   345.0999  </t>
  </si>
  <si>
    <t xml:space="preserve">         Estonia    .5379129   95.87689  </t>
  </si>
  <si>
    <t xml:space="preserve">          Latvia    .5127627    244.937  </t>
  </si>
  <si>
    <t xml:space="preserve">       Lithuania    .5003754    276.149  </t>
  </si>
  <si>
    <t xml:space="preserve">         Ukraine    .1629129   645.8069  </t>
  </si>
  <si>
    <t xml:space="preserve">         Belarus    .2004505   185.4809  </t>
  </si>
  <si>
    <t xml:space="preserve">         Armenia    .1876877   271.3976  </t>
  </si>
  <si>
    <t xml:space="preserve">         Georgia    .1377628   711.8493  </t>
  </si>
  <si>
    <t xml:space="preserve">      Azerbaijan    .1002252   583.6306  </t>
  </si>
  <si>
    <t xml:space="preserve">    Turkmenistan    .0499249   434.9316  </t>
  </si>
  <si>
    <t xml:space="preserve">      Tajikistan        .125   1036.182  </t>
  </si>
  <si>
    <t xml:space="preserve">          Kyrgyz    .5003754    541.815  </t>
  </si>
  <si>
    <t xml:space="preserve">      Uzbekistan    .3254505   215.1357  </t>
  </si>
  <si>
    <t xml:space="preserve">      Kazakhstan    .2503754   183.5562  </t>
  </si>
  <si>
    <t xml:space="preserve">        Mongolia    .2882883   165.0963  </t>
  </si>
  <si>
    <t>. gen dum = .</t>
  </si>
  <si>
    <t>. replace dum=2 if ebtyplus3&gt;.40&amp;ebtyplus3&lt;.</t>
  </si>
  <si>
    <t>(225 real changes made)</t>
  </si>
  <si>
    <t>. replace dum=1 if ebtyplus3&gt;.25&amp;ebtyplus3&lt;.40</t>
  </si>
  <si>
    <t>(150 real changes made)</t>
  </si>
  <si>
    <t>. replace dum=0 if ebtyplus3&lt;.25</t>
  </si>
  <si>
    <t>(350 real changes made)</t>
  </si>
  <si>
    <t xml:space="preserve">. mean(totcontractr) if year==2010, over (dum) </t>
  </si>
  <si>
    <t>Mean estimation                     Number of obs    =      29</t>
  </si>
  <si>
    <t>totcontractr |</t>
  </si>
  <si>
    <t xml:space="preserve">           0 |   419.5493   80.41926      254.8179    584.2807</t>
  </si>
  <si>
    <t xml:space="preserve">           1 |   281.7575   118.1832      39.67019    523.8448</t>
  </si>
  <si>
    <t xml:space="preserve">           2 |   202.8722   54.64604      90.93482    314.8095</t>
  </si>
  <si>
    <t>. *with Kaufmann and Kaliberda adjustments</t>
  </si>
  <si>
    <t>. gen totgdkk =.</t>
  </si>
  <si>
    <t>. replace totgdkk= (100/(100-kk))*rgdpnapc</t>
  </si>
  <si>
    <t>(85 real changes made)</t>
  </si>
  <si>
    <t>. gen tykkgdp = totgdkk</t>
  </si>
  <si>
    <t>(688 missing values generated)</t>
  </si>
  <si>
    <t>. replace tykkgdp=. if year~=transyear</t>
  </si>
  <si>
    <t>(69 real changes made, 69 to missing)</t>
  </si>
  <si>
    <t>. bysort ccode: egen transyeargdpkk = max(tykkgdp)</t>
  </si>
  <si>
    <t>(373 missing values generated)</t>
  </si>
  <si>
    <t>. gen gapkk = transyeargdpkk - totgdkk</t>
  </si>
  <si>
    <t>. replace gapkk=. if gapkk&lt;0</t>
  </si>
  <si>
    <t>(11 real changes made, 11 to missing)</t>
  </si>
  <si>
    <t>. replace gapkk=. if year&lt;transyear</t>
  </si>
  <si>
    <t>(4 real changes made, 4 to missing)</t>
  </si>
  <si>
    <t>. replace gapkk=. if year&gt;transyear+3</t>
  </si>
  <si>
    <t>(9 real changes made, 9 to missing)</t>
  </si>
  <si>
    <t>. bysort ccode: egen totgapkk=sum(gapkk)</t>
  </si>
  <si>
    <t>. gen totcontractkk = totgapkk*100/transyeargdpkk</t>
  </si>
  <si>
    <t>. label var totcontractkk "total gdppc contraction inc unofficial in first three years of transition"</t>
  </si>
  <si>
    <t>. gsort ebtyplus3</t>
  </si>
  <si>
    <t>. list country ebtyplus3 totcontractkk if year==2000, clean noobs</t>
  </si>
  <si>
    <t xml:space="preserve">         country   ebtyplus3   totcon~k  </t>
  </si>
  <si>
    <t xml:space="preserve">          Bosnia   -.1377628          .  </t>
  </si>
  <si>
    <t xml:space="preserve">      Montenegro           0          .  </t>
  </si>
  <si>
    <t xml:space="preserve">          Serbia           0          .  </t>
  </si>
  <si>
    <t xml:space="preserve">    Turkmenistan    .0499249          .  </t>
  </si>
  <si>
    <t xml:space="preserve">       Macedonia    .0998498          .  </t>
  </si>
  <si>
    <t xml:space="preserve">      Azerbaijan    .1002252   27.37339  </t>
  </si>
  <si>
    <t xml:space="preserve">      Tajikistan        .125          .  </t>
  </si>
  <si>
    <t xml:space="preserve">         Georgia    .1377628   101.3632  </t>
  </si>
  <si>
    <t xml:space="preserve">         Croatia    .1625375          .  </t>
  </si>
  <si>
    <t xml:space="preserve">         Ukraine    .1629129   25.93032  </t>
  </si>
  <si>
    <t xml:space="preserve">         Armenia    .1876877          .  </t>
  </si>
  <si>
    <t xml:space="preserve">         Romania    .2004505   66.68671  </t>
  </si>
  <si>
    <t xml:space="preserve">         Belarus    .2004505   59.83262  </t>
  </si>
  <si>
    <t xml:space="preserve">         Albania    .2128378          .  </t>
  </si>
  <si>
    <t xml:space="preserve">      Kazakhstan    .2503754   10.94344  </t>
  </si>
  <si>
    <t xml:space="preserve">        Bulgaria    .2879129   35.25033  </t>
  </si>
  <si>
    <t xml:space="preserve">        Mongolia    .2882883          .  </t>
  </si>
  <si>
    <t xml:space="preserve">        Slovenia    .3003003          .  </t>
  </si>
  <si>
    <t xml:space="preserve">      Uzbekistan    .3254505   45.99894  </t>
  </si>
  <si>
    <t xml:space="preserve">         Moldova    .3506006   81.34463  </t>
  </si>
  <si>
    <t xml:space="preserve">         Hungary    .4001502   20.03411  </t>
  </si>
  <si>
    <t xml:space="preserve">          Poland    .4005255   30.07221  </t>
  </si>
  <si>
    <t xml:space="preserve">          Russia    .4132883   20.81026  </t>
  </si>
  <si>
    <t xml:space="preserve">          Kyrgyz    .5003754          .  </t>
  </si>
  <si>
    <t xml:space="preserve">       Lithuania    .5003754   57.91269  </t>
  </si>
  <si>
    <t xml:space="preserve">          Latvia    .5127627   62.51797  </t>
  </si>
  <si>
    <t xml:space="preserve">          Slovak    .5131381          .  </t>
  </si>
  <si>
    <t xml:space="preserve">           Czech    .5255255   7.534147  </t>
  </si>
  <si>
    <t xml:space="preserve">         Estonia    .5379129   68.47543  </t>
  </si>
  <si>
    <t xml:space="preserve">. mean(totcontractkk) if year==2010, over (dum) </t>
  </si>
  <si>
    <t xml:space="preserve">            0 |   56.23725   13.98231      26.43465    86.03985</t>
  </si>
  <si>
    <t xml:space="preserve">            1 |   43.38433   14.62416      12.21367      74.555</t>
  </si>
  <si>
    <t xml:space="preserve">            2 |   38.19383   9.174775      18.63826     57.7494</t>
  </si>
  <si>
    <t>. *Measure of avge unemp in 5yrs after transition year</t>
  </si>
  <si>
    <t>. bysort ccode: gen unem5 = (unemeb +l.unemeb+l2.unemeb+l3.unemeb+l4.unemeb)/5</t>
  </si>
  <si>
    <t>(509 missing values generated)</t>
  </si>
  <si>
    <t>. replace unem5=. if year~=transyear+5</t>
  </si>
  <si>
    <t>(247 real changes made, 247 to missing)</t>
  </si>
  <si>
    <t>. bysort ccode: egen unemtrans5 = max(unem5)</t>
  </si>
  <si>
    <t>(348 missing values generated)</t>
  </si>
  <si>
    <t>. list country ebtyplus3 unemtrans5 if year==2000, clean noobs</t>
  </si>
  <si>
    <t xml:space="preserve">         country   ebtyplus3   unemtr~5  </t>
  </si>
  <si>
    <t xml:space="preserve">          Poland    .4005255      13.08  </t>
  </si>
  <si>
    <t xml:space="preserve">         Hungary    .4001502        8.3  </t>
  </si>
  <si>
    <t xml:space="preserve">           Czech    .5255255        3.2  </t>
  </si>
  <si>
    <t xml:space="preserve">          Slovak    .5131381       9.82  </t>
  </si>
  <si>
    <t xml:space="preserve">         Albania    .2128378      15.36  </t>
  </si>
  <si>
    <t xml:space="preserve">      Montenegro           0      31.44  </t>
  </si>
  <si>
    <t xml:space="preserve">          Serbia           0       23.2  </t>
  </si>
  <si>
    <t xml:space="preserve">       Macedonia    .0998498      28.06  </t>
  </si>
  <si>
    <t xml:space="preserve">         Croatia    .1625375      14.04  </t>
  </si>
  <si>
    <t xml:space="preserve">        Slovenia    .3003003        8.2  </t>
  </si>
  <si>
    <t xml:space="preserve">        Bulgaria    .2879129       12.4  </t>
  </si>
  <si>
    <t xml:space="preserve">         Moldova    .3506006          .  </t>
  </si>
  <si>
    <t xml:space="preserve">         Romania    .2004505          .  </t>
  </si>
  <si>
    <t xml:space="preserve">          Russia    .4132883        7.5  </t>
  </si>
  <si>
    <t xml:space="preserve">         Estonia    .5379129       7.52  </t>
  </si>
  <si>
    <t xml:space="preserve">          Latvia    .5127627      13.58  </t>
  </si>
  <si>
    <t xml:space="preserve">       Lithuania    .5003754       8.68  </t>
  </si>
  <si>
    <t xml:space="preserve">         Ukraine    .1629129          .  </t>
  </si>
  <si>
    <t xml:space="preserve">         Belarus    .2004505          .  </t>
  </si>
  <si>
    <t xml:space="preserve">         Georgia    .1377628        4.8  </t>
  </si>
  <si>
    <t xml:space="preserve">      Azerbaijan    .1002252          .  </t>
  </si>
  <si>
    <t xml:space="preserve">      Uzbekistan    .3254505          .  </t>
  </si>
  <si>
    <t xml:space="preserve">      Kazakhstan    .2503754          .  </t>
  </si>
  <si>
    <t xml:space="preserve">        Mongolia    .2882883       7.08  </t>
  </si>
  <si>
    <t xml:space="preserve">. mean(unemtrans5) if year==2010, over (dum) </t>
  </si>
  <si>
    <t xml:space="preserve">           0 |   19.48333   4.052023      10.89343    28.07324</t>
  </si>
  <si>
    <t xml:space="preserve">           1 |   9.226666   1.619273      5.793962    12.65937</t>
  </si>
  <si>
    <t xml:space="preserve">   ebtyplus3 |  -0.7059   1.0000</t>
  </si>
  <si>
    <t>Results very slightly different with slightly updated data.</t>
  </si>
  <si>
    <t xml:space="preserve">                -------------------------------------------------------------------------------</t>
  </si>
  <si>
    <t xml:space="preserve">                                     debrd2      debrd2      debrd2      debrd2      debrd2   </t>
  </si>
  <si>
    <t xml:space="preserve">                 1991b.year          0.000       0.000       0.000       0.000       0.000    </t>
  </si>
  <si>
    <t xml:space="preserve">                                    (0.000)     (0.000)     (0.000)     (0.000)     (0.000)   </t>
  </si>
  <si>
    <t xml:space="preserve">                                        * p&lt;0.1; ** p&lt;0.05; *** p&lt;0.01</t>
  </si>
  <si>
    <t>. outreg using "C:\Post soviet economics 2011\Budapest paper\table4b.doc", se starlevel(10 5 1) merge</t>
  </si>
  <si>
    <t xml:space="preserve">          -------------------------------------------------------------------------------------------</t>
  </si>
  <si>
    <t xml:space="preserve">                               debrd2      debrd2      debrd2      debrd2      debrd2      dpol2    </t>
  </si>
  <si>
    <t xml:space="preserve">           L.ebrd2             -0.337      -0.306      -0.295      -0.316      -0.316      -0.037   </t>
  </si>
  <si>
    <t xml:space="preserve">                             (0.036)***  (0.036)***  (0.037)***  (0.036)***  (0.036)***   (0.094)   </t>
  </si>
  <si>
    <t xml:space="preserve">           L.pol2norm          0.068       0.064       0.062       0.063       0.064       -0.191   </t>
  </si>
  <si>
    <t xml:space="preserve">                             (0.029)**    (0.033)*    (0.036)*    (0.033)*    (0.033)*   (0.052)*** </t>
  </si>
  <si>
    <t xml:space="preserve">           L.dpol2             0.043       0.046       0.038       0.053       0.053       0.046    </t>
  </si>
  <si>
    <t xml:space="preserve">                              (0.022)*    (0.024)*    (0.026)    (0.023)**   (0.023)**    (0.069)   </t>
  </si>
  <si>
    <t xml:space="preserve">           L.debrd2            0.113       0.135       0.130       0.125       0.127       0.033    </t>
  </si>
  <si>
    <t xml:space="preserve">                             (0.042)**   (0.043)***  (0.052)**   (0.041)***  (0.042)***   (0.092)   </t>
  </si>
  <si>
    <t xml:space="preserve">           L.interstatewar     -0.030                                                               </t>
  </si>
  <si>
    <t xml:space="preserve">                             (0.014)**                                                              </t>
  </si>
  <si>
    <t xml:space="preserve">           L.civilwar          -0.027                                                               </t>
  </si>
  <si>
    <t xml:space="preserve">           1991b.year          0.000       0.000       0.000       0.000       0.000       0.000    </t>
  </si>
  <si>
    <t xml:space="preserve">                              (0.000)     (0.000)     (0.000)     (0.000)     (0.000)     (0.000)   </t>
  </si>
  <si>
    <t xml:space="preserve">           1992.year           -0.004      0.010       0.048       -0.002      -0.003      0.064    </t>
  </si>
  <si>
    <t xml:space="preserve">                              (0.029)     (0.029)     (0.045)     (0.030)     (0.030)     (0.038)   </t>
  </si>
  <si>
    <t xml:space="preserve">           1993.year           0.015       0.021       0.019       0.012       0.011       0.028    </t>
  </si>
  <si>
    <t xml:space="preserve">                              (0.029)     (0.028)     (0.031)     (0.029)     (0.029)     (0.035)   </t>
  </si>
  <si>
    <t xml:space="preserve">           1994.year           0.028       0.030       0.039       0.022       0.022       0.047    </t>
  </si>
  <si>
    <t xml:space="preserve">                              (0.032)     (0.031)     (0.036)     (0.032)     (0.032)     (0.033)   </t>
  </si>
  <si>
    <t xml:space="preserve">           1995.year           0.055       0.058       0.073       0.048       0.048       0.018    </t>
  </si>
  <si>
    <t xml:space="preserve">                              (0.031)*    (0.030)*   (0.034)**    (0.030)     (0.030)     (0.032)   </t>
  </si>
  <si>
    <t xml:space="preserve">           1996.year           0.044       0.047       0.058       0.039       0.038       0.014    </t>
  </si>
  <si>
    <t xml:space="preserve">                              (0.030)     (0.029)     (0.036)     (0.030)     (0.030)     (0.041)   </t>
  </si>
  <si>
    <t xml:space="preserve">           1997.year           0.058       0.060       0.076       0.052       0.052       0.055    </t>
  </si>
  <si>
    <t xml:space="preserve">                              (0.029)*   (0.028)**   (0.035)**    (0.030)*    (0.030)*    (0.041)   </t>
  </si>
  <si>
    <t xml:space="preserve">           1998.year           0.037       0.039       0.058       0.032       0.032       0.073    </t>
  </si>
  <si>
    <t xml:space="preserve">                              (0.030)     (0.029)     (0.036)     (0.030)     (0.030)     (0.044)   </t>
  </si>
  <si>
    <t xml:space="preserve">           1999.year           0.042       0.044       0.065       0.035       0.036       0.063    </t>
  </si>
  <si>
    <t xml:space="preserve">                              (0.029)     (0.029)     (0.038)*    (0.030)     (0.030)     (0.042)   </t>
  </si>
  <si>
    <t xml:space="preserve">           2000.year           0.056       0.056       0.078       0.047       0.048       0.097    </t>
  </si>
  <si>
    <t xml:space="preserve">                              (0.030)*    (0.030)*    (0.039)*    (0.031)     (0.031)     (0.062)   </t>
  </si>
  <si>
    <t xml:space="preserve">           2001.year           0.055       0.056       0.077       0.048       0.048       0.064    </t>
  </si>
  <si>
    <t xml:space="preserve">                              (0.030)*    (0.029)*    (0.038)*    (0.031)     (0.031)     (0.044)   </t>
  </si>
  <si>
    <t xml:space="preserve">           2002.year           0.066       0.067       0.086       0.059       0.059       0.071    </t>
  </si>
  <si>
    <t xml:space="preserve">                             (0.029)**   (0.028)**   (0.037)**    (0.029)*    (0.029)*    (0.045)   </t>
  </si>
  <si>
    <t xml:space="preserve">           2003.year           0.060       0.060       0.078       0.052       0.053       0.060    </t>
  </si>
  <si>
    <t xml:space="preserve">                              (0.031)*    (0.030)*    (0.040)*    (0.031)     (0.032)     (0.044)   </t>
  </si>
  <si>
    <t xml:space="preserve">           2004.year           0.069       0.069       0.090       0.063       0.061       0.071    </t>
  </si>
  <si>
    <t xml:space="preserve">                             (0.031)**   (0.030)**   (0.041)**    (0.031)*    (0.031)*    (0.048)   </t>
  </si>
  <si>
    <t xml:space="preserve">           2005.year           0.073       0.074       0.094       0.068       0.066       0.083    </t>
  </si>
  <si>
    <t xml:space="preserve">                             (0.030)**   (0.029)**   (0.040)**   (0.030)**   (0.031)**    (0.050)   </t>
  </si>
  <si>
    <t xml:space="preserve">           2006.year           0.071       0.066       0.091       0.065       0.064       0.071    </t>
  </si>
  <si>
    <t xml:space="preserve">                             (0.031)**   (0.031)**   (0.041)**   (0.031)**    (0.031)*    (0.050)   </t>
  </si>
  <si>
    <t xml:space="preserve">           2007.year           0.073       0.071       0.092       0.068       0.066       0.067    </t>
  </si>
  <si>
    <t xml:space="preserve">                             (0.031)**   (0.030)**   (0.043)**   (0.032)**   (0.032)**    (0.053)   </t>
  </si>
  <si>
    <t xml:space="preserve">           2008.year           0.075       0.073       0.095       0.070       0.068       0.071    </t>
  </si>
  <si>
    <t xml:space="preserve">                             (0.032)**   (0.031)**   (0.043)**   (0.032)**   (0.033)**    (0.051)   </t>
  </si>
  <si>
    <t xml:space="preserve">           2009.year           0.075       0.072       0.094       0.069       0.067       0.068    </t>
  </si>
  <si>
    <t xml:space="preserve">                             (0.032)**   (0.030)**   (0.044)**   (0.032)**   (0.032)**    (0.052)   </t>
  </si>
  <si>
    <t xml:space="preserve">           2010.year           0.076       0.074       0.096       0.071       0.069       0.075    </t>
  </si>
  <si>
    <t xml:space="preserve">                             (0.032)**   (0.030)**   (0.043)**   (0.032)**   (0.032)**    (0.053)   </t>
  </si>
  <si>
    <t xml:space="preserve">           290b.ccode          0.000       0.000       0.000       0.000       0.000       0.000    </t>
  </si>
  <si>
    <t xml:space="preserve">           310.ccode           0.017       0.014       0.011       0.016       0.016       -0.002   </t>
  </si>
  <si>
    <t xml:space="preserve">                             (0.002)***  (0.003)***  (0.004)***  (0.002)***  (0.002)***   (0.003)   </t>
  </si>
  <si>
    <t xml:space="preserve">           316.ccode           0.010       0.009       -0.008      0.010       0.010       -0.010   </t>
  </si>
  <si>
    <t xml:space="preserve">                             (0.001)***  (0.002)***   (0.008)    (0.002)***  (0.001)***  (0.001)*** </t>
  </si>
  <si>
    <t xml:space="preserve">           317.ccode           0.006                   -0.008      0.007       0.007       -0.014   </t>
  </si>
  <si>
    <t xml:space="preserve">                             (0.002)***               (0.006)    (0.002)***  (0.002)***  (0.002)*** </t>
  </si>
  <si>
    <t xml:space="preserve">           339.ccode           -0.069      -0.066      -0.063      -0.066      -0.065      -0.035   </t>
  </si>
  <si>
    <t xml:space="preserve">                             (0.012)***  (0.013)***  (0.014)***  (0.012)***  (0.012)***   (0.018)*  </t>
  </si>
  <si>
    <t xml:space="preserve">           341.ccode           -0.090      -0.086                  -0.088      -0.085      -0.030   </t>
  </si>
  <si>
    <t xml:space="preserve">                             (0.011)***  (0.011)***              (0.012)***  (0.011)***   (0.029)   </t>
  </si>
  <si>
    <t xml:space="preserve">           342.ccode           -0.112      -0.111      -0.107      -0.112      -0.111      -0.078   </t>
  </si>
  <si>
    <t xml:space="preserve">                             (0.022)***  (0.023)***  (0.025)***  (0.023)***  (0.024)***  (0.027)*** </t>
  </si>
  <si>
    <t xml:space="preserve">           343.ccode           -0.058      -0.056      -0.058      -0.055      -0.054      -0.029   </t>
  </si>
  <si>
    <t xml:space="preserve">                             (0.009)***  (0.011)***  (0.010)***  (0.010)***  (0.009)***   (0.017)*  </t>
  </si>
  <si>
    <t xml:space="preserve">           344.ccode           -0.008      -0.012      -0.011      -0.010      -0.008      -0.041   </t>
  </si>
  <si>
    <t xml:space="preserve">                              (0.011)     (0.013)     (0.012)     (0.012)     (0.012)    (0.012)*** </t>
  </si>
  <si>
    <t xml:space="preserve">           349.ccode           -0.029      -0.030      -0.035      -0.026      -0.026      -0.007   </t>
  </si>
  <si>
    <t xml:space="preserve">                             (0.004)***  (0.007)***  (0.006)***  (0.004)***  (0.004)***   (0.011)   </t>
  </si>
  <si>
    <t xml:space="preserve">           355.ccode           -0.043      -0.039      -0.041      -0.041      -0.040      -0.023   </t>
  </si>
  <si>
    <t xml:space="preserve">                             (0.006)***  (0.006)***  (0.008)***  (0.006)***  (0.006)***   (0.014)   </t>
  </si>
  <si>
    <t xml:space="preserve">           359.ccode           -0.071      -0.068      -0.067      -0.067      -0.066      -0.034   </t>
  </si>
  <si>
    <t xml:space="preserve">                             (0.011)***  (0.011)***  (0.011)***  (0.011)***  (0.011)***   (0.021)   </t>
  </si>
  <si>
    <t xml:space="preserve">           360.ccode           -0.052      -0.047      -0.048      -0.049      -0.048      -0.026   </t>
  </si>
  <si>
    <t xml:space="preserve">                             (0.009)***  (0.008)***  (0.009)***  (0.009)***  (0.009)***   (0.016)   </t>
  </si>
  <si>
    <t xml:space="preserve">           365.ccode           -0.041      -0.047      -0.049      -0.050      -0.048      -0.059   </t>
  </si>
  <si>
    <t xml:space="preserve">                             (0.016)**   (0.013)***  (0.014)***  (0.013)***  (0.013)***  (0.016)*** </t>
  </si>
  <si>
    <t xml:space="preserve">           366.ccode           0.018       0.015       0.016       0.018       0.018       -0.022   </t>
  </si>
  <si>
    <t xml:space="preserve">                             (0.003)***  (0.004)***  (0.006)**   (0.003)***  (0.003)***  (0.004)*** </t>
  </si>
  <si>
    <t xml:space="preserve">           367.ccode           -0.012      -0.011      -0.018      -0.010      -0.010      -0.029   </t>
  </si>
  <si>
    <t xml:space="preserve">                             (0.004)**   (0.005)**   (0.004)***  (0.005)**   (0.005)**   (0.008)*** </t>
  </si>
  <si>
    <t xml:space="preserve">           368.ccode           -0.015      -0.015      -0.012      -0.013      -0.013      -0.010   </t>
  </si>
  <si>
    <t xml:space="preserve">                             (0.003)***  (0.004)***  (0.003)***  (0.003)***  (0.003)***   (0.010)   </t>
  </si>
  <si>
    <t xml:space="preserve">           369.ccode           -0.080      -0.073      -0.068      -0.076      -0.074      -0.050   </t>
  </si>
  <si>
    <t xml:space="preserve">                             (0.013)***  (0.013)***  (0.013)***  (0.013)***  (0.013)***  (0.024)**  </t>
  </si>
  <si>
    <t xml:space="preserve">           370.ccode           -0.131      -0.119      -0.117      -0.124      -0.122      -0.190   </t>
  </si>
  <si>
    <t xml:space="preserve">                             (0.031)***  (0.032)***  (0.036)***  (0.031)***  (0.032)***  (0.035)*** </t>
  </si>
  <si>
    <t xml:space="preserve">           371.ccode           -0.055      -0.057      -0.055      -0.056      -0.054      -0.076   </t>
  </si>
  <si>
    <t xml:space="preserve">                             (0.013)***  (0.015)***  (0.016)***  (0.014)***  (0.014)***  (0.018)*** </t>
  </si>
  <si>
    <t xml:space="preserve">           372.ccode           -0.062      -0.062      -0.058      -0.061      -0.060      -0.055   </t>
  </si>
  <si>
    <t xml:space="preserve">                             (0.013)***  (0.014)***  (0.014)***  (0.013)***  (0.013)***  (0.019)*** </t>
  </si>
  <si>
    <t xml:space="preserve">           373.ccode           -0.062      -0.065      -0.062      -0.066      -0.064      -0.179   </t>
  </si>
  <si>
    <t xml:space="preserve">                             (0.029)**   (0.031)**    (0.034)*   (0.031)**    (0.031)*   (0.030)*** </t>
  </si>
  <si>
    <t xml:space="preserve">           701.ccode           -0.167      -0.155      -0.151      -0.158      -0.156      -0.210   </t>
  </si>
  <si>
    <t xml:space="preserve">                             (0.041)***  (0.042)***  (0.047)***  (0.042)***  (0.043)***  (0.044)*** </t>
  </si>
  <si>
    <t xml:space="preserve">           702.ccode           -0.096      -0.090      -0.088      -0.091      -0.089      -0.149   </t>
  </si>
  <si>
    <t xml:space="preserve">                             (0.027)***  (0.029)***  (0.031)***  (0.028)***  (0.029)***  (0.029)*** </t>
  </si>
  <si>
    <t xml:space="preserve">           703.ccode           -0.027      -0.028      -0.028      -0.026      -0.024      -0.104   </t>
  </si>
  <si>
    <t xml:space="preserve">                              (0.020)     (0.022)     (0.023)     (0.021)     (0.021)    (0.020)*** </t>
  </si>
  <si>
    <t xml:space="preserve">           704.ccode           -0.083      -0.078      -0.076      -0.079      -0.077      -0.200   </t>
  </si>
  <si>
    <t xml:space="preserve">                             (0.035)**   (0.037)**    (0.041)*   (0.037)**   (0.037)**   (0.035)*** </t>
  </si>
  <si>
    <t xml:space="preserve">           705.ccode           -0.032      -0.031      -0.028      -0.031      -0.028      -0.161   </t>
  </si>
  <si>
    <t xml:space="preserve">                              (0.025)     (0.027)     (0.029)     (0.026)     (0.027)    (0.026)*** </t>
  </si>
  <si>
    <t xml:space="preserve">           712.ccode           -0.091      -0.086                  -0.086      -0.085      -0.005   </t>
  </si>
  <si>
    <t xml:space="preserve">                             (0.011)***  (0.011)***              (0.011)***  (0.011)***   (0.026)   </t>
  </si>
  <si>
    <t xml:space="preserve">           L.lnaid                         -0.001                                                   </t>
  </si>
  <si>
    <t xml:space="preserve">           L.dlnaid                        -0.001                                                   </t>
  </si>
  <si>
    <t xml:space="preserve">           L.neighebrd                                 -0.003                                       </t>
  </si>
  <si>
    <t xml:space="preserve">           L.dneighebrd                                0.042                                        </t>
  </si>
  <si>
    <t xml:space="preserve">           pre5eu                                                  0.002                            </t>
  </si>
  <si>
    <t xml:space="preserve">           posteu                                                  -0.005                           </t>
  </si>
  <si>
    <t xml:space="preserve">           _cons               0.149       0.133       0.112       0.145       0.143       0.161    </t>
  </si>
  <si>
    <t xml:space="preserve">                             (0.039)***  (0.036)***  (0.037)***  (0.040)***  (0.040)***  (0.041)*** </t>
  </si>
  <si>
    <t xml:space="preserve">           R2                   0.64        0.62        0.57        0.63        0.63        0.22    </t>
  </si>
  <si>
    <t xml:space="preserve">           N                    520         498         469         520         520         521     </t>
  </si>
  <si>
    <t xml:space="preserve"> outreg using "C:\Post soviet economics 2011\Budapest paper\table4.doc", se starlevel(10 5 1) merge</t>
  </si>
  <si>
    <t xml:space="preserve">            --------------------------------------------------------------------------------------</t>
  </si>
  <si>
    <t xml:space="preserve">                            debrd2      debrd2      debrd2      debrd2      debrd2      debrd2   </t>
  </si>
  <si>
    <t xml:space="preserve">             L.ebrd2        -0.173      -0.133      -0.316      -0.307      -0.307      -0.318   </t>
  </si>
  <si>
    <t xml:space="preserve">                          (0.018)***  (0.016)***  (0.036)***  (0.036)***  (0.041)***  (0.037)*** </t>
  </si>
  <si>
    <t xml:space="preserve">             L.pol2norm     0.089       0.060       0.064       0.065       0.063       0.067    </t>
  </si>
  <si>
    <t xml:space="preserve">                          (0.018)***  (0.012)***   (0.033)*   (0.030)**    (0.031)*   (0.032)**  </t>
  </si>
  <si>
    <t xml:space="preserve">             dpol2          -0.032      0.008                                                    </t>
  </si>
  <si>
    <t xml:space="preserve">                           (0.025)     (0.030)                                                   </t>
  </si>
  <si>
    <t xml:space="preserve">             L.dpol2                    0.115       0.053       0.037       0.041       0.051    </t>
  </si>
  <si>
    <t xml:space="preserve">                                      (0.040)***  (0.023)**    (0.022)    (0.019)**   (0.023)**  </t>
  </si>
  <si>
    <t xml:space="preserve">             L.debrd2                   0.223       0.127       0.151       0.149       0.123    </t>
  </si>
  <si>
    <t xml:space="preserve">                                      (0.038)***  (0.042)***  (0.041)***  (0.040)***  (0.041)*** </t>
  </si>
  <si>
    <t xml:space="preserve">             1991b.year                             0.000       0.000       0.000       0.000    </t>
  </si>
  <si>
    <t xml:space="preserve">                                                   (0.000)     (0.000)     (0.000)     (0.000)   </t>
  </si>
  <si>
    <t xml:space="preserve">             1992.year                              -0.003      0.001       0.004       -0.005   </t>
  </si>
  <si>
    <t xml:space="preserve">                                                   (0.030)     (0.032)     (0.032)     (0.030)   </t>
  </si>
  <si>
    <t xml:space="preserve">             1993.year                              0.011       0.015       0.016       0.006    </t>
  </si>
  <si>
    <t xml:space="preserve">                                                   (0.029)     (0.028)     (0.029)     (0.030)   </t>
  </si>
  <si>
    <t xml:space="preserve">             1994.year                              0.022       0.020       0.021       0.016    </t>
  </si>
  <si>
    <t xml:space="preserve">                                                   (0.032)     (0.032)     (0.032)     (0.034)   </t>
  </si>
  <si>
    <t xml:space="preserve">             1995.year                              0.048       0.045       0.045       0.041    </t>
  </si>
  <si>
    <t xml:space="preserve">                                                   (0.030)     (0.031)     (0.032)     (0.032)   </t>
  </si>
  <si>
    <t xml:space="preserve">             1996.year                              0.038       0.031       0.032       0.031    </t>
  </si>
  <si>
    <t xml:space="preserve">                                                   (0.030)     (0.031)     (0.032)     (0.031)   </t>
  </si>
  <si>
    <t xml:space="preserve">             1997.year                              0.052       0.045       0.045       0.044    </t>
  </si>
  <si>
    <t xml:space="preserve">                                                   (0.030)*    (0.031)     (0.032)     (0.032)   </t>
  </si>
  <si>
    <t xml:space="preserve">             1998.year                              0.032       0.024       0.024       0.023    </t>
  </si>
  <si>
    <t xml:space="preserve">             1999.year                              0.036       0.029       0.028       0.027    </t>
  </si>
  <si>
    <t xml:space="preserve">                                                   (0.030)     (0.031)     (0.034)     (0.032)   </t>
  </si>
  <si>
    <t xml:space="preserve">             2000.year                              0.048       0.041       0.042       0.039    </t>
  </si>
  <si>
    <t xml:space="preserve">                                                   (0.031)     (0.032)     (0.034)     (0.033)   </t>
  </si>
  <si>
    <t xml:space="preserve">             2001.year                              0.048       0.040       0.042       0.039    </t>
  </si>
  <si>
    <t xml:space="preserve">                                                   (0.031)     (0.032)     (0.033)     (0.033)   </t>
  </si>
  <si>
    <t xml:space="preserve">             2002.year                              0.059       0.051       0.051       0.050    </t>
  </si>
  <si>
    <t xml:space="preserve">                                                   (0.029)*    (0.030)     (0.032)     (0.031)   </t>
  </si>
  <si>
    <t xml:space="preserve">             2003.year                              0.053       0.045       0.044       0.044    </t>
  </si>
  <si>
    <t xml:space="preserve">                                                   (0.032)     (0.033)     (0.035)     (0.033)   </t>
  </si>
  <si>
    <t xml:space="preserve">             2004.year                              0.061       0.053       0.054       0.052    </t>
  </si>
  <si>
    <t xml:space="preserve">                                                   (0.031)*    (0.032)     (0.034)     (0.033)   </t>
  </si>
  <si>
    <t xml:space="preserve">             2005.year                              0.066       0.058       0.059       0.057    </t>
  </si>
  <si>
    <t xml:space="preserve">                                                  (0.031)**    (0.031)*    (0.033)*    (0.032)*  </t>
  </si>
  <si>
    <t xml:space="preserve">             2006.year                              0.064       0.055       0.058       0.054    </t>
  </si>
  <si>
    <t xml:space="preserve">                                                   (0.031)*    (0.032)*    (0.034)     (0.032)   </t>
  </si>
  <si>
    <t xml:space="preserve">             2007.year                              0.066       0.057       0.058       0.056    </t>
  </si>
  <si>
    <t xml:space="preserve">                                                  (0.032)**    (0.033)*    (0.035)     (0.033)   </t>
  </si>
  <si>
    <t xml:space="preserve">             2008.year                              0.068       0.059       0.060       0.058    </t>
  </si>
  <si>
    <t xml:space="preserve">                                                  (0.033)**    (0.034)*    (0.036)     (0.034)   </t>
  </si>
  <si>
    <t xml:space="preserve">             2009.year                              0.067       0.060       0.062       0.062    </t>
  </si>
  <si>
    <t xml:space="preserve">                                                  (0.032)**    (0.033)*    (0.035)*    (0.033)*  </t>
  </si>
  <si>
    <t xml:space="preserve">             2010.year                              0.069       0.066       0.065       0.060    </t>
  </si>
  <si>
    <t xml:space="preserve">                                                  (0.032)**    (0.032)*    (0.036)*    (0.034)*  </t>
  </si>
  <si>
    <t xml:space="preserve">             290b.ccode                             0.000       0.000       0.000       0.000    </t>
  </si>
  <si>
    <t xml:space="preserve">             310.ccode                              0.016       0.013       0.017       0.016    </t>
  </si>
  <si>
    <t xml:space="preserve">                                                  (0.002)***  (0.004)***  (0.007)**   (0.003)*** </t>
  </si>
  <si>
    <t xml:space="preserve">             316.ccode                              0.010       -0.000      -0.003      0.010    </t>
  </si>
  <si>
    <t xml:space="preserve">                                                  (0.001)***   (0.007)     (0.010)    (0.001)*** </t>
  </si>
  <si>
    <t xml:space="preserve">             317.ccode                              0.007       0.005       0.001       0.008    </t>
  </si>
  <si>
    <t xml:space="preserve">                                                  (0.002)***   (0.003)     (0.006)    (0.002)*** </t>
  </si>
  <si>
    <t xml:space="preserve">             339.ccode                              -0.065      -0.068      -0.065      -0.064   </t>
  </si>
  <si>
    <t xml:space="preserve">                                                  (0.012)***  (0.017)***  (0.020)***  (0.012)*** </t>
  </si>
  <si>
    <t xml:space="preserve">             341.ccode                              -0.085      -0.087                  -0.083   </t>
  </si>
  <si>
    <t xml:space="preserve">                                                  (0.011)***  (0.013)***              (0.011)*** </t>
  </si>
  <si>
    <t xml:space="preserve">             342.ccode                              -0.111      -0.109      -0.109      -0.109   </t>
  </si>
  <si>
    <t xml:space="preserve">                                                  (0.024)***  (0.023)***  (0.025)***  (0.023)*** </t>
  </si>
  <si>
    <t xml:space="preserve">             343.ccode                              -0.054      -0.055      -0.063      -0.053   </t>
  </si>
  <si>
    <t xml:space="preserve">                                                  (0.009)***  (0.011)***  (0.017)***  (0.009)*** </t>
  </si>
  <si>
    <t xml:space="preserve">             344.ccode                              -0.008      -0.009      -0.005      -0.006   </t>
  </si>
  <si>
    <t xml:space="preserve">                                                   (0.012)     (0.011)     (0.013)     (0.012)   </t>
  </si>
  <si>
    <t xml:space="preserve">             349.ccode                              -0.026      -0.027      -0.034      -0.026   </t>
  </si>
  <si>
    <t xml:space="preserve">                                                  (0.004)***  (0.010)***  (0.015)**   (0.004)*** </t>
  </si>
  <si>
    <t xml:space="preserve">             355.ccode                              -0.040      -0.042      -0.048      -0.039   </t>
  </si>
  <si>
    <t xml:space="preserve">                                                  (0.006)***  (0.008)***  (0.011)***  (0.006)*** </t>
  </si>
  <si>
    <t xml:space="preserve">             359.ccode                              -0.066      -0.069      -0.076      -0.064   </t>
  </si>
  <si>
    <t xml:space="preserve">                                                  (0.011)***  (0.026)**   (0.027)**   (0.011)*** </t>
  </si>
  <si>
    <t xml:space="preserve">             360.ccode                              -0.048      -0.050      -0.044      -0.047   </t>
  </si>
  <si>
    <t xml:space="preserve">                                                  (0.009)***  (0.010)***  (0.017)**   (0.009)*** </t>
  </si>
  <si>
    <t xml:space="preserve">             365.ccode                              -0.048      -0.049      -0.037      -0.046   </t>
  </si>
  <si>
    <t xml:space="preserve">                                                  (0.013)***  (0.013)***   (0.025)    (0.013)*** </t>
  </si>
  <si>
    <t xml:space="preserve">             366.ccode                              0.018       0.015       0.008       0.019    </t>
  </si>
  <si>
    <t xml:space="preserve">                                                  (0.003)***  (0.003)***   (0.017)    (0.003)*** </t>
  </si>
  <si>
    <t xml:space="preserve">             367.ccode                              -0.010      -0.012      -0.026      -0.009   </t>
  </si>
  <si>
    <t xml:space="preserve">                                                  (0.005)**   (0.005)**    (0.015)     (0.004)*  </t>
  </si>
  <si>
    <t xml:space="preserve">             368.ccode                              -0.013      -0.015      -0.013      -0.012   </t>
  </si>
  <si>
    <t xml:space="preserve">                                                  (0.003)***  (0.003)***  (0.004)***  (0.003)*** </t>
  </si>
  <si>
    <t xml:space="preserve">             369.ccode                              -0.074      -0.075      -0.070      -0.072   </t>
  </si>
  <si>
    <t xml:space="preserve">                                                  (0.013)***  (0.017)***  (0.022)***  (0.013)*** </t>
  </si>
  <si>
    <t xml:space="preserve">             370.ccode                              -0.122      -0.122      -0.120      -0.120   </t>
  </si>
  <si>
    <t xml:space="preserve">                                                  (0.032)***  (0.031)***  (0.034)***  (0.032)*** </t>
  </si>
  <si>
    <t xml:space="preserve">             371.ccode                              -0.054      -0.059      -0.067      -0.053   </t>
  </si>
  <si>
    <t xml:space="preserve">                                                  (0.014)***  (0.025)**   (0.027)**   (0.014)*** </t>
  </si>
  <si>
    <t xml:space="preserve">             372.ccode                              -0.060      -0.062      -0.062      -0.058   </t>
  </si>
  <si>
    <t xml:space="preserve">                                                  (0.013)***  (0.023)**   (0.024)**   (0.013)*** </t>
  </si>
  <si>
    <t xml:space="preserve">             373.ccode                              -0.064      -0.068      -0.057      -0.061   </t>
  </si>
  <si>
    <t xml:space="preserve">                                                   (0.031)*    (0.035)*    (0.041)     (0.031)*  </t>
  </si>
  <si>
    <t xml:space="preserve">             701.ccode                              -0.156      -0.157      -0.144      -0.152   </t>
  </si>
  <si>
    <t xml:space="preserve">                                                  (0.043)***  (0.045)***  (0.055)**   (0.042)*** </t>
  </si>
  <si>
    <t xml:space="preserve">             702.ccode                              -0.089      -0.093      -0.096      -0.086   </t>
  </si>
  <si>
    <t xml:space="preserve">                                                  (0.029)***  (0.042)**   (0.044)**   (0.028)*** </t>
  </si>
  <si>
    <t xml:space="preserve">             703.ccode                              -0.024      -0.030      -0.031      -0.022   </t>
  </si>
  <si>
    <t xml:space="preserve">                                                   (0.021)     (0.035)     (0.037)     (0.021)   </t>
  </si>
  <si>
    <t xml:space="preserve">             704.ccode                              -0.077      -0.082      -0.071      -0.075   </t>
  </si>
  <si>
    <t xml:space="preserve">                                                  (0.037)**    (0.045)*    (0.051)     (0.037)*  </t>
  </si>
  <si>
    <t xml:space="preserve">             705.ccode                              -0.028      -0.031      -0.021      -0.026   </t>
  </si>
  <si>
    <t xml:space="preserve">                                                   (0.027)     (0.027)     (0.033)     (0.027)   </t>
  </si>
  <si>
    <t xml:space="preserve">             712.ccode                              -0.085      -0.089      -0.092      -0.085   </t>
  </si>
  <si>
    <t xml:space="preserve">                                                  (0.011)***  (0.024)***  (0.025)***  (0.011)*** </t>
  </si>
  <si>
    <t xml:space="preserve">             L.lngdppc                                          -0.003      -0.001               </t>
  </si>
  <si>
    <t xml:space="preserve">                                                               (0.015)     (0.016)               </t>
  </si>
  <si>
    <t xml:space="preserve">             L.dlngdppc                                         0.047       0.051                </t>
  </si>
  <si>
    <t xml:space="preserve">                                                               (0.045)     (0.045)               </t>
  </si>
  <si>
    <t xml:space="preserve">             L.lnoil                                                        -0.003               </t>
  </si>
  <si>
    <t xml:space="preserve">             L.dlnoil                                                       -0.003               </t>
  </si>
  <si>
    <t xml:space="preserve">             eccrisis                                                                   -0.009   </t>
  </si>
  <si>
    <t xml:space="preserve">             _cons          0.057       0.048       0.143       0.172       0.164       0.150    </t>
  </si>
  <si>
    <t xml:space="preserve">                          (0.013)***  (0.011)***  (0.040)***   (0.145)     (0.149)    (0.042)*** </t>
  </si>
  <si>
    <t xml:space="preserve">             R2              0.38        0.46        0.63        0.62        0.60        0.64    </t>
  </si>
  <si>
    <t xml:space="preserve">             N               531         520         520         518         509         520     </t>
  </si>
  <si>
    <t>. outreg using "C:\Post soviet economics 2011\Budapest paper\table5b.doc", se starlevel(10 5 1) merge</t>
  </si>
  <si>
    <t xml:space="preserve">                 L.ebrd2             -0.305      -0.292      -0.291      -0.293      -0.402   </t>
  </si>
  <si>
    <t xml:space="preserve">                                   (0.060)***  (0.039)***  (0.035)***  (0.033)***  (0.046)*** </t>
  </si>
  <si>
    <t xml:space="preserve">                 L.pol2norm          0.134       0.074       0.061       0.067       0.055    </t>
  </si>
  <si>
    <t xml:space="preserve">                                   (0.060)**   (0.027)**   (0.019)***  (0.020)***   (0.029)*  </t>
  </si>
  <si>
    <t xml:space="preserve">                 L.dpol2             -0.075      0.065       0.030       0.027       0.039    </t>
  </si>
  <si>
    <t xml:space="preserve">                                    (0.036)*    (0.032)*    (0.023)     (0.023)     (0.028)   </t>
  </si>
  <si>
    <t xml:space="preserve">                 L.debrd2            -0.186      0.131       0.108       0.089       0.081    </t>
  </si>
  <si>
    <t xml:space="preserve">                                    (0.089)*   (0.046)***  (0.047)**    (0.050)*    (0.044)*  </t>
  </si>
  <si>
    <t xml:space="preserve">                 o.interstatewar     0.000                                                    </t>
  </si>
  <si>
    <t xml:space="preserve">                 gov1vote100         -0.045                                                   </t>
  </si>
  <si>
    <t xml:space="preserve">                                    (0.022)*                                                  </t>
  </si>
  <si>
    <t xml:space="preserve">                 1992.year           0.015       0.023       0.030       0.030       -0.015   </t>
  </si>
  <si>
    <t xml:space="preserve">                                    (0.044)     (0.022)     (0.022)     (0.022)     (0.034)   </t>
  </si>
  <si>
    <t xml:space="preserve">                 1993.year           0.059       0.022       0.046       0.045       0.018    </t>
  </si>
  <si>
    <t xml:space="preserve">                                   (0.023)**    (0.023)     (0.023)*    (0.024)*    (0.036)   </t>
  </si>
  <si>
    <t xml:space="preserve">                 1994.year           0.052       0.041       0.052       0.050       0.043    </t>
  </si>
  <si>
    <t xml:space="preserve">                                    (0.031)     (0.027)     (0.028)*    (0.029)*    (0.039)   </t>
  </si>
  <si>
    <t xml:space="preserve">                 1995.year           0.018       0.062       0.071       0.067       0.065    </t>
  </si>
  <si>
    <t xml:space="preserve">                                    (0.037)    (0.026)**   (0.025)***  (0.026)**    (0.036)*  </t>
  </si>
  <si>
    <t xml:space="preserve">                 1996.year           0.017       0.059       0.059       0.053       0.059    </t>
  </si>
  <si>
    <t xml:space="preserve">                                    (0.032)    (0.025)**   (0.026)**    (0.027)*    (0.037)   </t>
  </si>
  <si>
    <t xml:space="preserve">                 1997.year           0.022       0.068       0.071       0.065       0.072    </t>
  </si>
  <si>
    <t xml:space="preserve">                                    (0.040)    (0.024)***  (0.024)***  (0.026)**    (0.039)*  </t>
  </si>
  <si>
    <t xml:space="preserve">                 1998.year           0.010       0.043       0.050       0.045       0.056    </t>
  </si>
  <si>
    <t xml:space="preserve">                                    (0.035)     (0.025)*    (0.026)*    (0.027)     (0.039)   </t>
  </si>
  <si>
    <t xml:space="preserve">                 1999.year           0.009       0.055       0.056       0.050       0.058    </t>
  </si>
  <si>
    <t xml:space="preserve">                                    (0.034)    (0.024)**   (0.024)**    (0.026)*    (0.039)   </t>
  </si>
  <si>
    <t xml:space="preserve">                 2000.year           0.021       0.061       0.065       0.059       0.072    </t>
  </si>
  <si>
    <t xml:space="preserve">                                    (0.036)    (0.027)**   (0.027)**    (0.029)*    (0.040)*  </t>
  </si>
  <si>
    <t xml:space="preserve">                 2001.year           0.017       0.061       0.066       0.060       0.073    </t>
  </si>
  <si>
    <t xml:space="preserve">                                    (0.035)    (0.026)**   (0.027)**   (0.028)**    (0.041)*  </t>
  </si>
  <si>
    <t xml:space="preserve">                 2002.year           0.020       0.071       0.076       0.070       0.082    </t>
  </si>
  <si>
    <t xml:space="preserve">                                    (0.034)    (0.023)***  (0.025)***  (0.026)**    (0.040)*  </t>
  </si>
  <si>
    <t xml:space="preserve">                 2003.year           0.019       0.065       0.070       0.064       0.079    </t>
  </si>
  <si>
    <t xml:space="preserve">                                    (0.035)    (0.025)**   (0.028)**   (0.029)**    (0.041)*  </t>
  </si>
  <si>
    <t xml:space="preserve">                 2004.year           0.028       0.074       0.076       0.070       0.088    </t>
  </si>
  <si>
    <t xml:space="preserve">                                    (0.038)    (0.026)***  (0.028)***  (0.029)**   (0.041)**  </t>
  </si>
  <si>
    <t xml:space="preserve">                 2005.year           0.026       0.077       0.082       0.075       0.093    </t>
  </si>
  <si>
    <t xml:space="preserve">                                    (0.037)    (0.025)***  (0.027)***  (0.029)**   (0.042)**  </t>
  </si>
  <si>
    <t xml:space="preserve">                 2006.year           0.028       0.074       0.078       0.073                </t>
  </si>
  <si>
    <t xml:space="preserve">                                    (0.039)    (0.026)***  (0.028)***  (0.029)**              </t>
  </si>
  <si>
    <t xml:space="preserve">                 2007.year           0.026       0.076       0.079       0.072                </t>
  </si>
  <si>
    <t xml:space="preserve">                                    (0.040)    (0.026)***  (0.029)**   (0.030)**              </t>
  </si>
  <si>
    <t xml:space="preserve">                 2008.year           0.020       0.079       0.081       0.074                </t>
  </si>
  <si>
    <t xml:space="preserve">                                    (0.047)    (0.027)***  (0.029)**   (0.030)**              </t>
  </si>
  <si>
    <t xml:space="preserve">                 2009.year           0.027       0.077       0.078       0.072                </t>
  </si>
  <si>
    <t xml:space="preserve">                                    (0.042)    (0.027)***  (0.030)**   (0.031)**              </t>
  </si>
  <si>
    <t xml:space="preserve">                 2010.year           0.023       0.077       0.079       0.072                </t>
  </si>
  <si>
    <t xml:space="preserve">                 310b.ccode          0.000                                                    </t>
  </si>
  <si>
    <t xml:space="preserve">                 316.ccode           -0.018      0.012       -0.003      -0.005      0.016    </t>
  </si>
  <si>
    <t xml:space="preserve">                                   (0.002)***  (0.001)***   (0.001)*   (0.002)**   (0.005)*** </t>
  </si>
  <si>
    <t xml:space="preserve">                 317.ccode           -0.017      0.003       -0.004      -0.006      0.006    </t>
  </si>
  <si>
    <t xml:space="preserve">                                   (0.008)**    (0.003)     (0.002)*   (0.003)**    (0.004)   </t>
  </si>
  <si>
    <t xml:space="preserve">                 339.ccode           -0.050      -0.049      -0.057      -0.053      -0.084   </t>
  </si>
  <si>
    <t xml:space="preserve">                                    (0.027)*   (0.014)***  (0.011)***  (0.012)***  (0.018)*** </t>
  </si>
  <si>
    <t xml:space="preserve">                 342.ccode           -0.077      -0.083      -0.090      -0.089               </t>
  </si>
  <si>
    <t xml:space="preserve">                                   (0.029)**   (0.024)***  (0.019)***  (0.018)***             </t>
  </si>
  <si>
    <t xml:space="preserve">                 343.ccode           -0.052      -0.041      -0.047      -0.046      -0.080   </t>
  </si>
  <si>
    <t xml:space="preserve">                                   (0.020)**   (0.011)***  (0.011)***  (0.010)***  (0.015)*** </t>
  </si>
  <si>
    <t xml:space="preserve">                 344.ccode           -0.024      0.000       -0.008      -0.007      -0.018   </t>
  </si>
  <si>
    <t xml:space="preserve">                                    (0.013)*    (0.011)     (0.009)     (0.009)     (0.013)   </t>
  </si>
  <si>
    <t xml:space="preserve">                 349.ccode           -0.046      -0.015      -0.025      -0.028      -0.029   </t>
  </si>
  <si>
    <t xml:space="preserve">                                   (0.008)***  (0.005)***  (0.004)***  (0.005)***  (0.006)*** </t>
  </si>
  <si>
    <t xml:space="preserve">                 355.ccode           -0.025      -0.034      -0.036      -0.035      -0.069   </t>
  </si>
  <si>
    <t xml:space="preserve">                                    (0.013)*   (0.007)***  (0.006)***  (0.006)***  (0.020)*** </t>
  </si>
  <si>
    <t xml:space="preserve">                 360.ccode           -0.052      -0.037      -0.044      -0.041      -0.078   </t>
  </si>
  <si>
    <t xml:space="preserve">                                   (0.019)**   (0.010)***  (0.008)***  (0.008)***  (0.017)*** </t>
  </si>
  <si>
    <t xml:space="preserve">                 367.ccode           -0.024      -0.007      -0.010      -0.014      -0.021   </t>
  </si>
  <si>
    <t xml:space="preserve">                                    (0.011)*    (0.005)    (0.004)**   (0.005)***  (0.008)**  </t>
  </si>
  <si>
    <t xml:space="preserve">                 interstatewar                   -0.067      -0.078      -0.073      -0.124   </t>
  </si>
  <si>
    <t xml:space="preserve">                                                (0.042)    (0.033)**   (0.034)**   (0.016)*** </t>
  </si>
  <si>
    <t xml:space="preserve">                 L.govparties                    -0.004                                       </t>
  </si>
  <si>
    <t xml:space="preserve">                                               (0.001)***                                     </t>
  </si>
  <si>
    <t xml:space="preserve">                 290b.ccode                      0.000       0.000       0.000       0.000    </t>
  </si>
  <si>
    <t xml:space="preserve">                                                (0.000)     (0.000)     (0.000)     (0.000)   </t>
  </si>
  <si>
    <t xml:space="preserve">                 310.ccode                       0.017       0.015       0.017       0.022    </t>
  </si>
  <si>
    <t xml:space="preserve">                                               (0.003)***  (0.002)***  (0.002)***  (0.002)*** </t>
  </si>
  <si>
    <t xml:space="preserve">                 359.ccode                       -0.062      -0.050      -0.047      -0.091   </t>
  </si>
  <si>
    <t xml:space="preserve">                                               (0.011)***  (0.015)***  (0.014)***  (0.016)*** </t>
  </si>
  <si>
    <t xml:space="preserve">                 365.ccode                       -0.048      -0.035      -0.035      -0.069   </t>
  </si>
  <si>
    <t xml:space="preserve">                                               (0.013)***  (0.015)**   (0.014)**   (0.015)*** </t>
  </si>
  <si>
    <t xml:space="preserve">                 366.ccode                       0.016       0.017       0.011       0.014    </t>
  </si>
  <si>
    <t xml:space="preserve">                                               (0.003)***  (0.002)***  (0.004)***  (0.004)*** </t>
  </si>
  <si>
    <t xml:space="preserve">                 368.ccode                       -0.013      -0.012      -0.013      -0.024   </t>
  </si>
  <si>
    <t xml:space="preserve">                                               (0.003)***  (0.003)***  (0.003)***  (0.006)*** </t>
  </si>
  <si>
    <t xml:space="preserve">                 369.ccode                       -0.056      -0.061      -0.061      -0.113   </t>
  </si>
  <si>
    <t xml:space="preserve">                                               (0.014)***  (0.015)***  (0.014)***  (0.020)*** </t>
  </si>
  <si>
    <t xml:space="preserve">                 370.ccode                       -0.093      -0.115      -0.113      -0.178   </t>
  </si>
  <si>
    <t xml:space="preserve">                                               (0.031)***  (0.027)***  (0.026)***  (0.029)*** </t>
  </si>
  <si>
    <t xml:space="preserve">                 371.ccode                       -0.035      -0.043      -0.045      -0.068   </t>
  </si>
  <si>
    <t xml:space="preserve">                                               (0.012)***  (0.010)***  (0.009)***  (0.016)*** </t>
  </si>
  <si>
    <t xml:space="preserve">                 372.ccode                       -0.044      -0.055      -0.060      -0.088   </t>
  </si>
  <si>
    <t xml:space="preserve">                                               (0.013)***  (0.012)***  (0.011)***  (0.015)*** </t>
  </si>
  <si>
    <t xml:space="preserve">                 373.ccode                       -0.034      -0.051      -0.050      -0.089   </t>
  </si>
  <si>
    <t xml:space="preserve">                                                (0.030)    (0.021)**   (0.020)**   (0.027)*** </t>
  </si>
  <si>
    <t xml:space="preserve">                 701.ccode                       -0.136      -0.137      -0.117      -0.217   </t>
  </si>
  <si>
    <t xml:space="preserve">                                               (0.043)***  (0.038)***  (0.042)***  (0.039)*** </t>
  </si>
  <si>
    <t xml:space="preserve">                 702.ccode                       -0.072      -0.071      -0.067      -0.135   </t>
  </si>
  <si>
    <t xml:space="preserve">                                               (0.027)**   (0.027)**   (0.025)**   (0.027)*** </t>
  </si>
  <si>
    <t xml:space="preserve">                 703.ccode                       -0.036      -0.024      -0.019      -0.036   </t>
  </si>
  <si>
    <t xml:space="preserve">                                                (0.018)*    (0.016)     (0.016)     (0.021)*  </t>
  </si>
  <si>
    <t xml:space="preserve">                 704.ccode                       -0.051      -0.060      -0.054      -0.115   </t>
  </si>
  <si>
    <t xml:space="preserve">                                                (0.037)     (0.031)*    (0.030)*   (0.032)*** </t>
  </si>
  <si>
    <t xml:space="preserve">                 705.ccode                       -0.015      -0.015      -0.014      -0.059   </t>
  </si>
  <si>
    <t xml:space="preserve">                                                (0.026)     (0.023)     (0.021)    (0.023)**  </t>
  </si>
  <si>
    <t xml:space="preserve">                 712.ccode                       -0.080      -0.066      -0.059               </t>
  </si>
  <si>
    <t xml:space="preserve">                                               (0.011)***  (0.014)***  (0.015)***             </t>
  </si>
  <si>
    <t xml:space="preserve">                 lastcomnotleft                              -0.013      -0.012               </t>
  </si>
  <si>
    <t xml:space="preserve">                                                            (0.007)*    (0.007)*              </t>
  </si>
  <si>
    <t xml:space="preserve">                 retcom                                      -0.003      -0.001               </t>
  </si>
  <si>
    <t xml:space="preserve">                                                            (0.003)     (0.004)               </t>
  </si>
  <si>
    <t xml:space="preserve">                 341.ccode                                   -0.074                           </t>
  </si>
  <si>
    <t xml:space="preserve">                                                           (0.013)***                         </t>
  </si>
  <si>
    <t xml:space="preserve">                 cpseats100                                              -0.021               </t>
  </si>
  <si>
    <t xml:space="preserve">                 L.polcontinuous                                                     -0.000   </t>
  </si>
  <si>
    <t xml:space="preserve">                 L.pol2pol                                                           0.001    </t>
  </si>
  <si>
    <t xml:space="preserve">                 _cons               0.133       0.110       0.113       0.119       0.196    </t>
  </si>
  <si>
    <t xml:space="preserve">                                    (0.075)    (0.037)***  (0.025)***  (0.023)***  (0.044)*** </t>
  </si>
  <si>
    <t xml:space="preserve">                 R2                   0.78        0.63        0.63        0.63        0.70    </t>
  </si>
  <si>
    <t xml:space="preserve">                 N                    161         449         513         505         353     </t>
  </si>
  <si>
    <t>Results very slightly different using slightly updated data</t>
  </si>
  <si>
    <t>. outreg using "C:\Post soviet economics 2011\Budapest paper\table5.doc", se starlevel(10 5 1) merge</t>
  </si>
  <si>
    <t xml:space="preserve">                 L.ebrd2             -0.348      -0.296      -0.310      -0.340      -0.316   </t>
  </si>
  <si>
    <t xml:space="preserve">                                   (0.043)***  (0.034)***  (0.044)***  (0.068)***  (0.046)*** </t>
  </si>
  <si>
    <t xml:space="preserve">                 L.debrd2            0.089       0.114       0.197       -0.088      0.197    </t>
  </si>
  <si>
    <t xml:space="preserve">                                   (0.040)**   (0.049)**   (0.044)***   (0.099)    (0.052)*** </t>
  </si>
  <si>
    <t xml:space="preserve">                 L.exisel            0.004                                                    </t>
  </si>
  <si>
    <t xml:space="preserve">                 L.dexisel           0.025                                                    </t>
  </si>
  <si>
    <t xml:space="preserve">                                   (0.009)***                                                 </t>
  </si>
  <si>
    <t xml:space="preserve">                 L.exnorm            0.072                                                    </t>
  </si>
  <si>
    <t xml:space="preserve">                                   (0.028)**                                                  </t>
  </si>
  <si>
    <t xml:space="preserve">                 L.dexnorm           0.018                                                    </t>
  </si>
  <si>
    <t xml:space="preserve">                 interstatewar       -0.082      -0.079      -0.077                  -0.085   </t>
  </si>
  <si>
    <t xml:space="preserve">                                   (0.034)**   (0.031)**   (0.020)***              (0.023)*** </t>
  </si>
  <si>
    <t xml:space="preserve">                 1992.year           -0.003      0.031       0.086       0.020       0.092    </t>
  </si>
  <si>
    <t xml:space="preserve">                                    (0.029)     (0.022)    (0.027)***   (0.045)    (0.024)*** </t>
  </si>
  <si>
    <t xml:space="preserve">                 1993.year           0.000       0.043       0.089       0.061       0.087    </t>
  </si>
  <si>
    <t xml:space="preserve">                                    (0.027)     (0.024)*   (0.023)***   (0.030)*   (0.018)*** </t>
  </si>
  <si>
    <t xml:space="preserve">                 1994.year           0.015       0.055       0.090       0.070       0.111    </t>
  </si>
  <si>
    <t xml:space="preserve">                                    (0.028)     (0.028)*   (0.019)***   (0.039)    (0.023)*** </t>
  </si>
  <si>
    <t xml:space="preserve">                 1995.year           0.035       0.074       0.150       0.038       0.158    </t>
  </si>
  <si>
    <t xml:space="preserve">                                    (0.028)    (0.025)***  (0.019)***   (0.038)    (0.020)*** </t>
  </si>
  <si>
    <t xml:space="preserve">                 1996.year           0.030       0.062       0.125       0.044       0.124    </t>
  </si>
  <si>
    <t xml:space="preserve">                                    (0.027)    (0.026)**   (0.020)***   (0.037)    (0.022)*** </t>
  </si>
  <si>
    <t xml:space="preserve">                 1997.year           0.043       0.075       0.140       0.048       0.138    </t>
  </si>
  <si>
    <t xml:space="preserve">                                    (0.028)    (0.023)***  (0.018)***   (0.041)    (0.018)*** </t>
  </si>
  <si>
    <t xml:space="preserve">                 1998.year           0.024       0.054       0.123       0.040       0.120    </t>
  </si>
  <si>
    <t xml:space="preserve">                                    (0.029)    (0.026)**   (0.017)***   (0.041)    (0.019)*** </t>
  </si>
  <si>
    <t xml:space="preserve">                 1999.year           0.031       0.061       0.128       0.042       0.126    </t>
  </si>
  <si>
    <t xml:space="preserve">                                    (0.028)    (0.024)**   (0.021)***   (0.040)    (0.023)*** </t>
  </si>
  <si>
    <t xml:space="preserve">                 2000.year           0.038       0.070       0.134       0.055       0.133    </t>
  </si>
  <si>
    <t xml:space="preserve">                                    (0.030)    (0.026)**   (0.022)***   (0.045)    (0.023)*** </t>
  </si>
  <si>
    <t xml:space="preserve">                 2001.year           0.042       0.070       0.143       0.050       0.142    </t>
  </si>
  <si>
    <t xml:space="preserve">                                    (0.029)    (0.026)**   (0.022)***   (0.042)    (0.024)*** </t>
  </si>
  <si>
    <t xml:space="preserve">                 2002.year           0.050       0.081       0.154       0.053       0.153    </t>
  </si>
  <si>
    <t xml:space="preserve">                                    (0.028)*   (0.024)***  (0.024)***   (0.040)    (0.027)*** </t>
  </si>
  <si>
    <t xml:space="preserve">                 2003.year           0.043       0.074       0.146       0.052       0.144    </t>
  </si>
  <si>
    <t xml:space="preserve">                                    (0.030)    (0.027)**   (0.024)***   (0.041)    (0.025)*** </t>
  </si>
  <si>
    <t xml:space="preserve">                 2004.year           0.053       0.082       0.150       0.062       0.148    </t>
  </si>
  <si>
    <t xml:space="preserve">                                    (0.030)*   (0.027)***  (0.023)***   (0.043)    (0.026)*** </t>
  </si>
  <si>
    <t xml:space="preserve">                 2005.year           0.057       0.087       0.161       0.061       0.161    </t>
  </si>
  <si>
    <t xml:space="preserve">                                    (0.030)*   (0.026)***  (0.026)***   (0.040)    (0.029)*** </t>
  </si>
  <si>
    <t xml:space="preserve">                 2006.year           0.055       0.084       0.151       0.063       0.149    </t>
  </si>
  <si>
    <t xml:space="preserve">                                    (0.029)*   (0.027)***  (0.025)***   (0.044)    (0.028)*** </t>
  </si>
  <si>
    <t xml:space="preserve">                 2007.year           0.057       0.085       0.156       0.060       0.154    </t>
  </si>
  <si>
    <t xml:space="preserve">                                    (0.031)*   (0.027)***  (0.027)***   (0.045)    (0.028)*** </t>
  </si>
  <si>
    <t xml:space="preserve">                 2008.year           0.059       0.087       0.163       0.055       0.161    </t>
  </si>
  <si>
    <t xml:space="preserve">                                    (0.033)*   (0.028)***  (0.026)***   (0.050)    (0.026)*** </t>
  </si>
  <si>
    <t xml:space="preserve">                 2009.year           0.060       0.086       0.157       0.061       0.154    </t>
  </si>
  <si>
    <t xml:space="preserve">                                    (0.032)*   (0.028)***  (0.027)***   (0.046)    (0.028)*** </t>
  </si>
  <si>
    <t xml:space="preserve">                 2010.year           0.060       0.086       0.161       0.057       0.159    </t>
  </si>
  <si>
    <t xml:space="preserve">                                    (0.032)*   (0.028)***  (0.026)***   (0.048)    (0.028)*** </t>
  </si>
  <si>
    <t xml:space="preserve">                 290b.ccode          0.000       0.000       0.000                   0.000    </t>
  </si>
  <si>
    <t xml:space="preserve">                                    (0.000)     (0.000)     (0.000)                 (0.000)   </t>
  </si>
  <si>
    <t xml:space="preserve">                 310.ccode           0.019       0.015                                        </t>
  </si>
  <si>
    <t xml:space="preserve">                                   (0.003)***  (0.002)***                                     </t>
  </si>
  <si>
    <t xml:space="preserve">                 316.ccode           0.007       -0.007                  -0.018               </t>
  </si>
  <si>
    <t xml:space="preserve">                                   (0.002)***  (0.002)***              (0.002)***             </t>
  </si>
  <si>
    <t xml:space="preserve">                 317.ccode           0.004       -0.005                  -0.014               </t>
  </si>
  <si>
    <t xml:space="preserve">                                   (0.001)***  (0.002)**               (0.005)**              </t>
  </si>
  <si>
    <t xml:space="preserve">                 339.ccode           -0.066      -0.059                  -0.064               </t>
  </si>
  <si>
    <t xml:space="preserve">                                   (0.012)***  (0.011)***              (0.022)**              </t>
  </si>
  <si>
    <t xml:space="preserve">                 341.ccode           -0.094      -0.079                                       </t>
  </si>
  <si>
    <t xml:space="preserve">                                   (0.013)***  (0.011)***                                     </t>
  </si>
  <si>
    <t xml:space="preserve">                 342.ccode           -0.111      -0.096      -0.118      -0.074      -0.119   </t>
  </si>
  <si>
    <t xml:space="preserve">                                   (0.019)***  (0.020)***  (0.025)***  (0.027)**   (0.028)*** </t>
  </si>
  <si>
    <t xml:space="preserve">                 343.ccode           -0.053      -0.051                  -0.066               </t>
  </si>
  <si>
    <t xml:space="preserve">                                   (0.010)***  (0.010)***              (0.017)***             </t>
  </si>
  <si>
    <t xml:space="preserve">                 344.ccode           -0.008      -0.007      0.013       -0.028      0.013    </t>
  </si>
  <si>
    <t xml:space="preserve">                                    (0.008)     (0.010)     (0.019)    (0.011)**    (0.021)   </t>
  </si>
  <si>
    <t xml:space="preserve">                 349.ccode           -0.028      -0.026                  -0.049               </t>
  </si>
  <si>
    <t xml:space="preserve">                                   (0.005)***  (0.004)***              (0.009)***             </t>
  </si>
  <si>
    <t xml:space="preserve">                 355.ccode           -0.050      -0.036                  -0.033               </t>
  </si>
  <si>
    <t xml:space="preserve">                                   (0.007)***  (0.006)***              (0.011)**              </t>
  </si>
  <si>
    <t xml:space="preserve">                 359.ccode           -0.079      -0.062      -0.073                  -0.061   </t>
  </si>
  <si>
    <t xml:space="preserve">                                   (0.011)***  (0.011)***  (0.009)***              (0.013)*** </t>
  </si>
  <si>
    <t xml:space="preserve">                 360.ccode           -0.046      -0.044                  -0.057               </t>
  </si>
  <si>
    <t xml:space="preserve">                                   (0.009)***  (0.009)***              (0.018)***             </t>
  </si>
  <si>
    <t xml:space="preserve">                 365.ccode           -0.034      -0.045      -0.050                  -0.050   </t>
  </si>
  <si>
    <t xml:space="preserve">                                   (0.015)**   (0.012)***  (0.013)***              (0.013)*** </t>
  </si>
  <si>
    <t xml:space="preserve">                 366.ccode           0.016       0.017                                        </t>
  </si>
  <si>
    <t xml:space="preserve">                                   (0.004)***  (0.003)***                                     </t>
  </si>
  <si>
    <t xml:space="preserve">                 367.ccode           -0.017      -0.010                  -0.022               </t>
  </si>
  <si>
    <t xml:space="preserve">                                    (0.009)*    (0.005)*                (0.010)*              </t>
  </si>
  <si>
    <t xml:space="preserve">                 368.ccode           -0.010      -0.013      -0.016                  -0.016   </t>
  </si>
  <si>
    <t xml:space="preserve">                                   (0.004)***  (0.003)***  (0.004)***              (0.005)*** </t>
  </si>
  <si>
    <t xml:space="preserve">                 369.ccode           -0.069      -0.070      -0.076                  -0.078   </t>
  </si>
  <si>
    <t xml:space="preserve">                                   (0.015)***  (0.012)***  (0.014)***              (0.015)*** </t>
  </si>
  <si>
    <t xml:space="preserve">                 370.ccode           -0.131      -0.114      -0.122                  -0.119   </t>
  </si>
  <si>
    <t xml:space="preserve">                                   (0.029)***  (0.029)***  (0.030)***              (0.034)*** </t>
  </si>
  <si>
    <t xml:space="preserve">                 371.ccode           -0.038      -0.042      -0.048                  -0.047   </t>
  </si>
  <si>
    <t xml:space="preserve">                                   (0.012)***  (0.011)***  (0.013)***              (0.013)*** </t>
  </si>
  <si>
    <t xml:space="preserve">                 372.ccode           -0.053      -0.056      -0.062                  -0.060   </t>
  </si>
  <si>
    <t xml:space="preserve">                                   (0.014)***  (0.012)***  (0.013)***              (0.014)*** </t>
  </si>
  <si>
    <t xml:space="preserve">                 373.ccode           -0.053      -0.050      -0.055                  -0.051   </t>
  </si>
  <si>
    <t xml:space="preserve">                                   (0.023)**   (0.024)**   (0.026)**                (0.029)*  </t>
  </si>
  <si>
    <t xml:space="preserve">                 701.ccode           -0.163      -0.145      -0.140                  -0.149   </t>
  </si>
  <si>
    <t xml:space="preserve">                                   (0.039)***  (0.038)***  (0.038)***              (0.042)*** </t>
  </si>
  <si>
    <t xml:space="preserve">                 702.ccode           -0.097      -0.082      -0.084                  -0.087   </t>
  </si>
  <si>
    <t xml:space="preserve">                                   (0.024)***  (0.026)***  (0.025)***              (0.028)*** </t>
  </si>
  <si>
    <t xml:space="preserve">                 703.ccode           -0.027      -0.022      -0.037                  -0.023   </t>
  </si>
  <si>
    <t xml:space="preserve">                                    (0.015)*    (0.018)    (0.016)**                (0.020)   </t>
  </si>
  <si>
    <t xml:space="preserve">                 704.ccode           -0.076      -0.071      -0.072                  -0.072   </t>
  </si>
  <si>
    <t xml:space="preserve">                                   (0.032)**   (0.031)**   (0.032)**                (0.036)*  </t>
  </si>
  <si>
    <t xml:space="preserve">                 705.ccode           -0.019      -0.025      -0.028                  -0.025   </t>
  </si>
  <si>
    <t xml:space="preserve">                                    (0.023)     (0.022)     (0.022)                 (0.026)   </t>
  </si>
  <si>
    <t xml:space="preserve">                 712.ccode           -0.094      -0.078      -0.088                  -0.076   </t>
  </si>
  <si>
    <t xml:space="preserve">                                   (0.012)***  (0.010)***  (0.012)***              (0.012)*** </t>
  </si>
  <si>
    <t xml:space="preserve">                 L.pol2norm                      0.064       0.069       0.156       0.071    </t>
  </si>
  <si>
    <t xml:space="preserve">                                               (0.023)***  (0.027)**   (0.066)**   (0.031)**  </t>
  </si>
  <si>
    <t xml:space="preserve">                 L.dpol2                         0.029       0.020       -0.074      0.022    </t>
  </si>
  <si>
    <t xml:space="preserve">                                                (0.025)     (0.021)     (0.035)*    (0.023)   </t>
  </si>
  <si>
    <t xml:space="preserve">                 L.leaderturn                    0.001                                        </t>
  </si>
  <si>
    <t xml:space="preserve">                 yrssinceexel                                -0.002                           </t>
  </si>
  <si>
    <t xml:space="preserve">                 o.interstatewar                                         0.000                </t>
  </si>
  <si>
    <t xml:space="preserve">                 yrssincelegel                                           -0.001               </t>
  </si>
  <si>
    <t xml:space="preserve">                 310b.ccode                                              0.000                </t>
  </si>
  <si>
    <t xml:space="preserve">                 perc100                                                             -0.007   </t>
  </si>
  <si>
    <t xml:space="preserve">                 _cons               0.164       0.107       0.050       0.093       0.052    </t>
  </si>
  <si>
    <t xml:space="preserve">                                   (0.032)***  (0.028)***   (0.033)     (0.080)     (0.039)   </t>
  </si>
  <si>
    <t xml:space="preserve">                 R2                   0.65        0.62        0.61        0.76        0.64    </t>
  </si>
  <si>
    <t xml:space="preserve">                 N                    501         513         285         169         288     </t>
  </si>
  <si>
    <t>After very slight data update:</t>
  </si>
  <si>
    <t>. describe _Il*</t>
  </si>
  <si>
    <t xml:space="preserve">              storage  display     value</t>
  </si>
  <si>
    <t>variable name   type   format      label      variable label</t>
  </si>
  <si>
    <t>---------------------------------------------------------------------------------------------------------------</t>
  </si>
  <si>
    <t>_Ileader2_2     byte   %8.0g                  leader2==Abulfaz Elchibey</t>
  </si>
  <si>
    <t>_Ileader2_3     byte   %8.0g                  leader2==Adamkus</t>
  </si>
  <si>
    <t>_Ileader2_4     byte   %8.0g                  leader2==Aigars Kalvitis</t>
  </si>
  <si>
    <t>_Ileader2_5     byte   %8.0g                  leader2==Akayev</t>
  </si>
  <si>
    <t>_Ileader2_6     byte   %8.0g                  leader2==Alia</t>
  </si>
  <si>
    <t>_Ileader2_7     byte   %8.0g                  leader2==Alija Izetbegovic</t>
  </si>
  <si>
    <t>_Ileader2_8     byte   %8.0g                  leader2==Andrey Lukanov</t>
  </si>
  <si>
    <t>_Ileader2_9     byte   %8.0g                  leader2==Andrez Bajuk</t>
  </si>
  <si>
    <t>_Ileader2_10    byte   %8.0g                  leader2==Andrus Ansip</t>
  </si>
  <si>
    <t>_Ileader2_11    byte   %8.0g                  leader2==Antall</t>
  </si>
  <si>
    <t>_Ileader2_12    byte   %8.0g                  leader2==Anton Rop</t>
  </si>
  <si>
    <t>_Ileader2_13    byte   %8.0g                  leader2==Bagabandi</t>
  </si>
  <si>
    <t>_Ileader2_14    byte   %8.0g                  leader2==Bajnai</t>
  </si>
  <si>
    <t>_Ileader2_15    byte   %8.0g                  leader2==Bakiyev</t>
  </si>
  <si>
    <t>_Ileader2_16    byte   %8.0g                  leader2==Balcerowicz*</t>
  </si>
  <si>
    <t>_Ileader2_17    byte   %8.0g                  leader2==Berisha</t>
  </si>
  <si>
    <t>_Ileader2_18    byte   %8.0g                  leader2==Beriz Belkic</t>
  </si>
  <si>
    <t>_Ileader2_19    byte   %8.0g                  leader2==Berov</t>
  </si>
  <si>
    <t>_Ileader2_20    byte   %8.0g                  leader2==Berzins</t>
  </si>
  <si>
    <t>_Ileader2_21    byte   %8.0g                  leader2==Birkavs</t>
  </si>
  <si>
    <t>_Ileader2_22    byte   %8.0g                  leader2==Borut Pahor</t>
  </si>
  <si>
    <t>_Ileader2_23    byte   %8.0g                  leader2==Boyko Borisov</t>
  </si>
  <si>
    <t>_Ileader2_24    byte   %8.0g                  leader2==Branko Crvenkovski</t>
  </si>
  <si>
    <t>_Ileader2_25    byte   %8.0g                  leader2==Brazauskas</t>
  </si>
  <si>
    <t>_Ileader2_26    byte   %8.0g                  leader2==Calin Popescu-Tariceanu</t>
  </si>
  <si>
    <t>_Ileader2_27    byte   %8.0g                  leader2==Dimitrov, P.</t>
  </si>
  <si>
    <t>_Ileader2_28    byte   %8.0g                  leader2==Dmitry Anatolyevich Medvedev</t>
  </si>
  <si>
    <t>_Ileader2_29    byte   %8.0g                  leader2==Dombrovskis</t>
  </si>
  <si>
    <t>_Ileader2_30    byte   %8.0g                  leader2==Drnovsek</t>
  </si>
  <si>
    <t>_Ileader2_31    byte   %8.0g                  leader2==Dzurinda</t>
  </si>
  <si>
    <t>_Ileader2_32    byte   %8.0g                  leader2==Elbegdorj</t>
  </si>
  <si>
    <t>_Ileader2_33    byte   %8.0g                  leader2==Emil Boc</t>
  </si>
  <si>
    <t>_Ileader2_34    byte   %8.0g                  leader2==Enkhbayar</t>
  </si>
  <si>
    <t>_Ileader2_35    byte   %8.0g                  leader2==Fatos Nano</t>
  </si>
  <si>
    <t>_Ileader2_36    byte   %8.0g                  leader2==Ferenc Gyurcsany</t>
  </si>
  <si>
    <t>_Ileader2_37    byte   %8.0g                  leader2==Filip Vujanovic</t>
  </si>
  <si>
    <t>_Ileader2_38    byte   %8.0g                  leader2==Gaidar*</t>
  </si>
  <si>
    <t>_Ileader2_39    byte   %8.0g                  leader2==Gailis</t>
  </si>
  <si>
    <t>_Ileader2_40    byte   %8.0g                  leader2==Ghimpu</t>
  </si>
  <si>
    <t>_Ileader2_41    byte   %8.0g                  leader2==Grybauskaite</t>
  </si>
  <si>
    <t>_Ileader2_42    byte   %8.0g                  leader2==Gurbanguly M. Berdymukhammedov</t>
  </si>
  <si>
    <t>_Ileader2_43    byte   %8.0g                  leader2==H. Aliyev</t>
  </si>
  <si>
    <t>_Ileader2_44    byte   %8.0g                  leader2==Hari Kostov</t>
  </si>
  <si>
    <t>_Ileader2_45    byte   %8.0g                  leader2==Haris Silajdzic</t>
  </si>
  <si>
    <t>_Ileader2_46    byte   %8.0g                  leader2==Horn</t>
  </si>
  <si>
    <t>_Ileader2_47    byte   %8.0g                  leader2==Ilham Aliyev</t>
  </si>
  <si>
    <t>_Ileader2_48    byte   %8.0g                  leader2==Ilir Meta</t>
  </si>
  <si>
    <t>_Ileader2_49    byte   %8.0g                  leader2==Indulis Emsis</t>
  </si>
  <si>
    <t>_Ileader2_50    byte   %8.0g                  leader2==Isarescu</t>
  </si>
  <si>
    <t>_Ileader2_51    byte   %8.0g                  leader2==Ivars Godmanis</t>
  </si>
  <si>
    <t>_Ileader2_52    byte   %8.0g                  leader2==Ivica Racan</t>
  </si>
  <si>
    <t>_Ileader2_53    byte   %8.0g                  leader2==Ivo Sanander</t>
  </si>
  <si>
    <t>_Ileader2_54    byte   %8.0g                  leader2==Jadranka Kosor</t>
  </si>
  <si>
    <t>_Ileader2_55    byte   %8.0g                  leader2==Jan Fischer</t>
  </si>
  <si>
    <t>_Ileader2_56    byte   %8.0g                  leader2==Janez Jansa</t>
  </si>
  <si>
    <t>_Ileader2_57    byte   %8.0g                  leader2==Jirí Paroubek</t>
  </si>
  <si>
    <t>_Ileader2_58    byte   %8.0g                  leader2==Jozef Moravcik</t>
  </si>
  <si>
    <t>_Ileader2_59    byte   %8.0g                  leader2==Kaczynski</t>
  </si>
  <si>
    <t>_Ileader2_60    byte   %8.0g                  leader2==Kallas</t>
  </si>
  <si>
    <t>_Ileader2_61    byte   %8.0g                  leader2==Karimov</t>
  </si>
  <si>
    <t>_Ileader2_62    byte   %8.0g                  leader2==Klaus</t>
  </si>
  <si>
    <t>_Ileader2_63    byte   %8.0g                  leader2==Kocharian</t>
  </si>
  <si>
    <t>_Ileader2_64    byte   %8.0g                  leader2==Komorowski</t>
  </si>
  <si>
    <t>_Ileader2_65    byte   %8.0g                  leader2==Kostov</t>
  </si>
  <si>
    <t>_Ileader2_66    byte   %8.0g                  leader2==Kostunica</t>
  </si>
  <si>
    <t>_Ileader2_67    byte   %8.0g                  leader2==Krasts</t>
  </si>
  <si>
    <t>_Ileader2_68    byte   %8.0g                  leader2==Kravchuk</t>
  </si>
  <si>
    <t>_Ileader2_69    byte   %8.0g                  leader2==Kucan</t>
  </si>
  <si>
    <t>_Ileader2_70    byte   %8.0g                  leader2==Kuchma</t>
  </si>
  <si>
    <t>_Ileader2_71    byte   %8.0g                  leader2==Kwasniewski</t>
  </si>
  <si>
    <t>_Ileader2_72    byte   %8.0g                  leader2==Laar</t>
  </si>
  <si>
    <t>_Ileader2_73    byte   %8.0g                  leader2==Landsbergis</t>
  </si>
  <si>
    <t>_Ileader2_74    byte   %8.0g                  leader2==Ljupco Georgievski</t>
  </si>
  <si>
    <t>_Ileader2_75    byte   %8.0g                  leader2==Lucinschi</t>
  </si>
  <si>
    <t>_Ileader2_76    byte   %8.0g                  leader2==Lukashenko</t>
  </si>
  <si>
    <t>_Ileader2_77    byte   %8.0g                  leader2==Lupu</t>
  </si>
  <si>
    <t>_Ileader2_78    byte   %8.0g                  leader2==Marovic</t>
  </si>
  <si>
    <t>_Ileader2_79    byte   %8.0g                  leader2==Meciar</t>
  </si>
  <si>
    <t>_Ileader2_80    byte   %8.0g                  leader2==Mesic</t>
  </si>
  <si>
    <t>_Ileader2_81    byte   %8.0g                  leader2==Milosevic</t>
  </si>
  <si>
    <t>_Ileader2_82    byte   %8.0g                  leader2==Mirek Topolánek</t>
  </si>
  <si>
    <t>_Ileader2_83    byte   %8.0g                  leader2==Mirko Cvetkovic</t>
  </si>
  <si>
    <t>_Ileader2_84    byte   %8.0g                  leader2==Nabiyev</t>
  </si>
  <si>
    <t>_Ileader2_85    byte   %8.0g                  leader2==Nazarbaev</t>
  </si>
  <si>
    <t>_Ileader2_86    byte   %8.0g                  leader2==Nikola Gruevski</t>
  </si>
  <si>
    <t>_Ileader2_87    byte   %8.0g                  leader2==Nikola Kljusev</t>
  </si>
  <si>
    <t>_Ileader2_88    byte   %8.0g                  leader2==Niyazov</t>
  </si>
  <si>
    <t>_Ileader2_89    byte   %8.0g                  leader2==Ochirbat</t>
  </si>
  <si>
    <t>_Ileader2_90    byte   %8.0g                  leader2==Orban</t>
  </si>
  <si>
    <t>_Ileader2_91    byte   %8.0g                  leader2==Otunbayeva</t>
  </si>
  <si>
    <t>_Ileader2_92    byte   %8.0g                  leader2==Paksas</t>
  </si>
  <si>
    <t>_Ileader2_93    byte   %8.0g                  leader2==Pandeli Majko</t>
  </si>
  <si>
    <t>_Ileader2_94    byte   %8.0g                  leader2==Parts</t>
  </si>
  <si>
    <t>_Ileader2_95    byte   %8.0g                  leader2==Peter Medgyessy</t>
  </si>
  <si>
    <t>_Ileader2_96    byte   %8.0g                  leader2==Petr Necas</t>
  </si>
  <si>
    <t>_Ileader2_97    byte   %8.0g                  leader2==Petr Necas</t>
  </si>
  <si>
    <t>_Ileader2_98    byte   %8.0g                  leader2==Popov</t>
  </si>
  <si>
    <t>_Ileader2_99    byte   %8.0g                  leader2==Putin</t>
  </si>
  <si>
    <t>_Ileader2_100   byte   %8.0g                  leader2==Radicova</t>
  </si>
  <si>
    <t>_Ileader2_101   byte   %8.0g                  leader2==Rakhmonov</t>
  </si>
  <si>
    <t>_Ileader2_102   byte   %8.0g                  leader2==Repse</t>
  </si>
  <si>
    <t>_Ileader2_103   byte   %8.0g                  leader2==Robert Fico</t>
  </si>
  <si>
    <t>_Ileader2_104   byte   %8.0g                  leader2==Roman</t>
  </si>
  <si>
    <t>_Ileader2_105   byte   %8.0g                  leader2==Saakashvili</t>
  </si>
  <si>
    <t>_Ileader2_106   byte   %8.0g                  leader2==Saksgoburggotski</t>
  </si>
  <si>
    <t>_Ileader2_107   byte   %8.0g                  leader2==Sali Berisha</t>
  </si>
  <si>
    <t>_Ileader2_108   byte   %8.0g                  leader2==Sargsyan</t>
  </si>
  <si>
    <t>_Ileader2_109   byte   %8.0g                  leader2==Sergey Dimitrievich Stanishev</t>
  </si>
  <si>
    <t>_Ileader2_110   byte   %8.0g                  leader2==Shevardnadze</t>
  </si>
  <si>
    <t>_Ileader2_111   byte   %8.0g                  leader2==Shushkevich</t>
  </si>
  <si>
    <t>_Ileader2_112   byte   %8.0g                  leader2==Siimann</t>
  </si>
  <si>
    <t>_Ileader2_113   byte   %8.0g                  leader2==Skele</t>
  </si>
  <si>
    <t>_Ileader2_114   byte   %8.0g                  leader2==Snegur</t>
  </si>
  <si>
    <t>_Ileader2_115   byte   %8.0g                  leader2==Spidla</t>
  </si>
  <si>
    <t>_Ileader2_116   byte   %8.0g                  leader2==Stanislav Gross</t>
  </si>
  <si>
    <t>_Ileader2_117   byte   %8.0g                  leader2==Stolojan</t>
  </si>
  <si>
    <t>_Ileader2_118   byte   %8.0g                  leader2==Sulejman Tihic</t>
  </si>
  <si>
    <t>_Ileader2_119   byte   %8.0g                  leader2==Ter-Petrosyan</t>
  </si>
  <si>
    <t>_Ileader2_120   byte   %8.0g                  leader2==Tudjman</t>
  </si>
  <si>
    <t>_Ileader2_121   byte   %8.0g                  leader2==Vacariou</t>
  </si>
  <si>
    <t>_Ileader2_122   byte   %8.0g                  leader2==Vahi</t>
  </si>
  <si>
    <t>_Ileader2_123   byte   %8.0g                  leader2==Vasile</t>
  </si>
  <si>
    <t>_Ileader2_124   byte   %8.0g                  leader2==Videnov</t>
  </si>
  <si>
    <t>_Ileader2_125   byte   %8.0g                  leader2==Vlado Buckovski</t>
  </si>
  <si>
    <t>_Ileader2_126   byte   %8.0g                  leader2==Voronin</t>
  </si>
  <si>
    <t>_Ileader2_127   byte   %8.0g                  leader2==Walesa</t>
  </si>
  <si>
    <t>_Ileader2_128   byte   %8.0g                  leader2==Yanukovych</t>
  </si>
  <si>
    <t>_Ileader2_129   byte   %8.0g                  leader2==Yeltsin</t>
  </si>
  <si>
    <t>_Ileader2_130   byte   %8.0g                  leader2==Yushchenko</t>
  </si>
  <si>
    <t>_Ileader2_131   byte   %8.0g                  leader2==Zeljko Komsic</t>
  </si>
  <si>
    <t>_Ileader2_132   byte   %8.0g                  leader2==Zeman</t>
  </si>
  <si>
    <t>. gsort -leaddebrd</t>
  </si>
  <si>
    <t>. list leader2 leaddebrd if leaddebrd~=lleaddebrd, clean noobs</t>
  </si>
  <si>
    <t>Raw scores</t>
  </si>
  <si>
    <t>Key to leaders' codes</t>
  </si>
  <si>
    <t xml:space="preserve">Even in the year of their country’s maximum GDP per capita contraction, the majority in Albania, Slovenia, Romania, Poland, Estonia, Bulgaria, the Czech Republic, Slovak Republic, and Lithuania still said that “the creation of a free market economy, that is one largely free from state control,” was right for their country’s future.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</si>
</sst>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35">
    <font>
      <sz val="11"/>
      <color theme="1"/>
      <name val="Calibri"/>
      <family val="2"/>
      <scheme val="minor"/>
    </font>
    <font>
      <sz val="8"/>
      <color theme="1"/>
      <name val="Calibri"/>
      <family val="2"/>
      <scheme val="minor"/>
    </font>
    <font>
      <sz val="8"/>
      <color rgb="FF7030A0"/>
      <name val="Calibri"/>
      <family val="2"/>
      <scheme val="minor"/>
    </font>
    <font>
      <u/>
      <sz val="10"/>
      <color theme="10"/>
      <name val="Arial"/>
      <family val="2"/>
    </font>
    <font>
      <u/>
      <sz val="8"/>
      <color rgb="FF7030A0"/>
      <name val="Arial"/>
      <family val="2"/>
    </font>
    <font>
      <sz val="8"/>
      <color theme="1"/>
      <name val="Cambria"/>
      <family val="1"/>
    </font>
    <font>
      <sz val="10"/>
      <color theme="1"/>
      <name val="Cambria"/>
      <family val="1"/>
    </font>
    <font>
      <sz val="8"/>
      <color theme="1"/>
      <name val="Times New Roman"/>
      <family val="1"/>
    </font>
    <font>
      <sz val="8"/>
      <color rgb="FF0070C0"/>
      <name val="Calibri"/>
      <family val="2"/>
      <scheme val="minor"/>
    </font>
    <font>
      <sz val="8"/>
      <color rgb="FF0070C0"/>
      <name val="Times New Roman"/>
      <family val="1"/>
    </font>
    <font>
      <sz val="8"/>
      <color rgb="FF0070C0"/>
      <name val="Calibri  "/>
    </font>
    <font>
      <b/>
      <sz val="8"/>
      <color rgb="FF0070C0"/>
      <name val="Calibri"/>
      <family val="2"/>
      <scheme val="minor"/>
    </font>
    <font>
      <u/>
      <sz val="8"/>
      <color rgb="FF0070C0"/>
      <name val="Calibri"/>
      <family val="2"/>
      <scheme val="minor"/>
    </font>
    <font>
      <sz val="8"/>
      <color rgb="FF0070C0"/>
      <name val="Cambria"/>
      <family val="1"/>
    </font>
    <font>
      <sz val="10"/>
      <color rgb="FF000000"/>
      <name val="Cambria"/>
      <family val="1"/>
    </font>
    <font>
      <sz val="11"/>
      <color theme="1"/>
      <name val="Courier New"/>
      <family val="3"/>
    </font>
    <font>
      <i/>
      <sz val="10"/>
      <color theme="1"/>
      <name val="Cambria"/>
      <family val="1"/>
    </font>
    <font>
      <vertAlign val="superscript"/>
      <sz val="10"/>
      <color theme="1"/>
      <name val="Cambria"/>
      <family val="1"/>
    </font>
    <font>
      <u/>
      <sz val="8"/>
      <color rgb="FF0070C0"/>
      <name val="Arial"/>
      <family val="2"/>
    </font>
    <font>
      <sz val="10"/>
      <color theme="1"/>
      <name val="Times New Roman"/>
      <family val="1"/>
    </font>
    <font>
      <b/>
      <sz val="12"/>
      <color theme="1"/>
      <name val="Cambria"/>
      <family val="1"/>
    </font>
    <font>
      <i/>
      <vertAlign val="subscript"/>
      <sz val="10"/>
      <color theme="1"/>
      <name val="Cambria"/>
      <family val="1"/>
    </font>
    <font>
      <vertAlign val="subscript"/>
      <sz val="10"/>
      <color theme="1"/>
      <name val="Cambria"/>
      <family val="1"/>
    </font>
    <font>
      <i/>
      <sz val="8"/>
      <color theme="1"/>
      <name val="Cambria"/>
      <family val="1"/>
    </font>
    <font>
      <vertAlign val="superscript"/>
      <sz val="8"/>
      <color theme="1"/>
      <name val="Cambria"/>
      <family val="1"/>
    </font>
    <font>
      <b/>
      <sz val="10"/>
      <color theme="1"/>
      <name val="Cambria"/>
      <family val="1"/>
    </font>
    <font>
      <b/>
      <sz val="8"/>
      <color theme="1"/>
      <name val="Cambria"/>
      <family val="1"/>
    </font>
    <font>
      <vertAlign val="subscript"/>
      <sz val="8"/>
      <color theme="1"/>
      <name val="Cambria"/>
      <family val="1"/>
    </font>
    <font>
      <sz val="8"/>
      <color rgb="FF000000"/>
      <name val="Cambria"/>
      <family val="1"/>
    </font>
    <font>
      <vertAlign val="superscript"/>
      <sz val="8"/>
      <color rgb="FF000000"/>
      <name val="Cambria"/>
      <family val="1"/>
    </font>
    <font>
      <b/>
      <sz val="8"/>
      <color rgb="FF000000"/>
      <name val="Cambria"/>
      <family val="1"/>
    </font>
    <font>
      <sz val="9"/>
      <color rgb="FF0070C0"/>
      <name val="Arial"/>
      <family val="2"/>
    </font>
    <font>
      <sz val="9"/>
      <color theme="1"/>
      <name val="Arial"/>
      <family val="2"/>
    </font>
    <font>
      <i/>
      <sz val="9"/>
      <color theme="1"/>
      <name val="Arial"/>
      <family val="2"/>
    </font>
    <font>
      <sz val="9"/>
      <color rgb="FF0070C0"/>
      <name val="Calibri"/>
      <family val="2"/>
      <scheme val="minor"/>
    </font>
  </fonts>
  <fills count="2">
    <fill>
      <patternFill patternType="none"/>
    </fill>
    <fill>
      <patternFill patternType="gray125"/>
    </fill>
  </fills>
  <borders count="4">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3">
    <xf numFmtId="0" fontId="0" fillId="0" borderId="0" xfId="0"/>
    <xf numFmtId="0" fontId="1" fillId="0" borderId="0" xfId="0" applyFont="1"/>
    <xf numFmtId="2" fontId="1" fillId="0" borderId="0" xfId="0" applyNumberFormat="1" applyFont="1"/>
    <xf numFmtId="0" fontId="2" fillId="0" borderId="0" xfId="0" applyFont="1"/>
    <xf numFmtId="0" fontId="4" fillId="0" borderId="0" xfId="1" applyFont="1" applyAlignment="1" applyProtection="1"/>
    <xf numFmtId="0" fontId="5" fillId="0" borderId="0" xfId="0" applyFont="1" applyAlignment="1">
      <alignment vertical="center" wrapText="1"/>
    </xf>
    <xf numFmtId="0" fontId="5" fillId="0" borderId="0" xfId="0" applyFont="1" applyAlignment="1">
      <alignment horizontal="justify" vertical="center" wrapText="1"/>
    </xf>
    <xf numFmtId="11" fontId="1" fillId="0" borderId="0" xfId="0" applyNumberFormat="1" applyFont="1"/>
    <xf numFmtId="15" fontId="1" fillId="0" borderId="0" xfId="0" applyNumberFormat="1" applyFont="1"/>
    <xf numFmtId="15" fontId="0" fillId="0" borderId="0" xfId="0" applyNumberFormat="1"/>
    <xf numFmtId="0" fontId="0" fillId="0" borderId="0" xfId="0" applyAlignment="1">
      <alignment vertical="center" wrapText="1"/>
    </xf>
    <xf numFmtId="0" fontId="3" fillId="0" borderId="0" xfId="1" applyAlignment="1" applyProtection="1">
      <alignment vertical="center" wrapText="1"/>
    </xf>
    <xf numFmtId="0" fontId="1" fillId="0" borderId="0" xfId="0" applyFont="1" applyAlignment="1">
      <alignment horizontal="left"/>
    </xf>
    <xf numFmtId="3" fontId="1" fillId="0" borderId="0" xfId="0" applyNumberFormat="1" applyFont="1" applyAlignment="1">
      <alignment horizontal="left"/>
    </xf>
    <xf numFmtId="0" fontId="7" fillId="0" borderId="0" xfId="0" applyFont="1" applyAlignment="1">
      <alignment horizontal="left"/>
    </xf>
    <xf numFmtId="0" fontId="8" fillId="0" borderId="0" xfId="0" applyFont="1"/>
    <xf numFmtId="2" fontId="8" fillId="0" borderId="0" xfId="0" applyNumberFormat="1" applyFont="1"/>
    <xf numFmtId="0" fontId="9" fillId="0" borderId="0" xfId="0" applyFont="1" applyAlignment="1">
      <alignment horizontal="left"/>
    </xf>
    <xf numFmtId="0" fontId="10" fillId="0" borderId="0" xfId="0" applyFont="1"/>
    <xf numFmtId="0" fontId="9" fillId="0" borderId="0" xfId="0" applyFont="1"/>
    <xf numFmtId="0" fontId="8" fillId="0" borderId="0" xfId="0" applyNumberFormat="1" applyFont="1" applyFill="1" applyBorder="1" applyAlignment="1"/>
    <xf numFmtId="0" fontId="11" fillId="0" borderId="0" xfId="0" applyFont="1" applyAlignment="1">
      <alignment vertical="center"/>
    </xf>
    <xf numFmtId="0" fontId="12" fillId="0" borderId="0" xfId="1" applyFont="1" applyAlignment="1" applyProtection="1">
      <alignment vertical="center"/>
    </xf>
    <xf numFmtId="0" fontId="12" fillId="0" borderId="0" xfId="1" applyFont="1" applyAlignment="1" applyProtection="1"/>
    <xf numFmtId="3" fontId="8" fillId="0" borderId="0" xfId="0" applyNumberFormat="1" applyFont="1" applyAlignment="1">
      <alignment vertical="center" wrapText="1"/>
    </xf>
    <xf numFmtId="0" fontId="11" fillId="0" borderId="0" xfId="0" applyNumberFormat="1" applyFont="1" applyFill="1" applyBorder="1" applyAlignment="1"/>
    <xf numFmtId="164" fontId="8" fillId="0" borderId="0" xfId="0" applyNumberFormat="1" applyFont="1"/>
    <xf numFmtId="0" fontId="13" fillId="0" borderId="0" xfId="0" applyFont="1" applyAlignment="1">
      <alignment vertical="center" wrapText="1"/>
    </xf>
    <xf numFmtId="0" fontId="13" fillId="0" borderId="0" xfId="0" applyFont="1" applyAlignment="1">
      <alignment horizontal="justify" vertical="center" wrapText="1"/>
    </xf>
    <xf numFmtId="0" fontId="8" fillId="0" borderId="0" xfId="0" applyFont="1" applyAlignment="1">
      <alignment horizontal="left"/>
    </xf>
    <xf numFmtId="11" fontId="8" fillId="0" borderId="0" xfId="0" applyNumberFormat="1" applyFont="1"/>
    <xf numFmtId="165" fontId="8" fillId="0" borderId="0" xfId="0" applyNumberFormat="1" applyFont="1"/>
    <xf numFmtId="0" fontId="8" fillId="0" borderId="0" xfId="0" applyFont="1" applyAlignment="1">
      <alignment vertical="center" wrapText="1"/>
    </xf>
    <xf numFmtId="0" fontId="6" fillId="0" borderId="0" xfId="0" applyFont="1" applyAlignment="1">
      <alignment vertical="center"/>
    </xf>
    <xf numFmtId="0" fontId="15" fillId="0" borderId="0" xfId="0" applyFont="1"/>
    <xf numFmtId="0" fontId="19" fillId="0" borderId="0" xfId="0" applyFont="1" applyAlignment="1">
      <alignment vertical="center" wrapText="1"/>
    </xf>
    <xf numFmtId="0" fontId="0" fillId="0" borderId="2" xfId="0" applyBorder="1" applyAlignment="1">
      <alignment vertical="center" wrapText="1"/>
    </xf>
    <xf numFmtId="0" fontId="6" fillId="0" borderId="2" xfId="0" applyFont="1" applyBorder="1" applyAlignment="1">
      <alignment vertical="center" wrapText="1"/>
    </xf>
    <xf numFmtId="0" fontId="6" fillId="0" borderId="0" xfId="0" applyFont="1" applyAlignment="1">
      <alignment vertical="center" wrapText="1"/>
    </xf>
    <xf numFmtId="0" fontId="25" fillId="0" borderId="0" xfId="0" applyFont="1" applyAlignment="1">
      <alignment vertical="center"/>
    </xf>
    <xf numFmtId="0" fontId="19" fillId="0" borderId="2" xfId="0" applyFont="1" applyBorder="1" applyAlignment="1">
      <alignment vertical="center" wrapText="1"/>
    </xf>
    <xf numFmtId="0" fontId="26"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1" fillId="0" borderId="0" xfId="0" applyFont="1" applyBorder="1"/>
    <xf numFmtId="0" fontId="13" fillId="0" borderId="0" xfId="0" applyFont="1"/>
    <xf numFmtId="165" fontId="13" fillId="0" borderId="0" xfId="0" applyNumberFormat="1" applyFont="1"/>
    <xf numFmtId="11" fontId="13" fillId="0" borderId="0" xfId="0" applyNumberFormat="1" applyFont="1"/>
    <xf numFmtId="0" fontId="5" fillId="0" borderId="0" xfId="0" applyFont="1" applyBorder="1" applyAlignment="1">
      <alignment horizontal="center" vertical="center" wrapText="1"/>
    </xf>
    <xf numFmtId="165" fontId="1" fillId="0" borderId="0" xfId="0" applyNumberFormat="1" applyFont="1"/>
    <xf numFmtId="2" fontId="13" fillId="0" borderId="0" xfId="0" applyNumberFormat="1" applyFont="1"/>
    <xf numFmtId="2" fontId="28" fillId="0" borderId="0" xfId="0" applyNumberFormat="1" applyFont="1" applyBorder="1" applyAlignment="1">
      <alignment vertical="center"/>
    </xf>
    <xf numFmtId="0" fontId="8" fillId="0" borderId="0" xfId="0" applyFont="1" applyAlignment="1">
      <alignment horizontal="left" wrapText="1"/>
    </xf>
    <xf numFmtId="0" fontId="5" fillId="0" borderId="0" xfId="0" applyFont="1" applyAlignment="1">
      <alignment horizontal="left" vertical="center" wrapText="1"/>
    </xf>
    <xf numFmtId="0" fontId="28" fillId="0" borderId="0" xfId="0" applyFont="1" applyAlignment="1">
      <alignment horizontal="left" vertical="center" wrapText="1"/>
    </xf>
    <xf numFmtId="0" fontId="26"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horizontal="left" vertical="center" wrapText="1"/>
    </xf>
    <xf numFmtId="0" fontId="5" fillId="0" borderId="2" xfId="0" applyFont="1" applyBorder="1" applyAlignment="1">
      <alignment horizontal="left" vertical="center" wrapText="1"/>
    </xf>
    <xf numFmtId="0" fontId="28" fillId="0" borderId="0" xfId="0" applyFont="1" applyBorder="1" applyAlignment="1">
      <alignment vertical="center"/>
    </xf>
    <xf numFmtId="0" fontId="28" fillId="0" borderId="0" xfId="0" applyFont="1" applyBorder="1" applyAlignment="1">
      <alignment horizontal="center" vertical="center" wrapText="1"/>
    </xf>
    <xf numFmtId="0" fontId="30" fillId="0" borderId="0" xfId="0" applyFont="1" applyBorder="1" applyAlignment="1">
      <alignment vertical="center"/>
    </xf>
    <xf numFmtId="0" fontId="28" fillId="0" borderId="0" xfId="0" applyFont="1" applyBorder="1" applyAlignment="1">
      <alignment vertical="center" wrapText="1"/>
    </xf>
    <xf numFmtId="0" fontId="5" fillId="0" borderId="0" xfId="0" applyFont="1" applyBorder="1" applyAlignment="1">
      <alignment vertical="center"/>
    </xf>
    <xf numFmtId="0" fontId="31" fillId="0" borderId="0" xfId="0" applyFont="1" applyBorder="1" applyAlignment="1">
      <alignment horizontal="left"/>
    </xf>
    <xf numFmtId="0" fontId="31" fillId="0" borderId="0" xfId="0" applyFont="1" applyBorder="1"/>
    <xf numFmtId="0" fontId="31" fillId="0" borderId="0" xfId="0" applyFont="1" applyBorder="1" applyAlignment="1">
      <alignment horizontal="center" wrapText="1"/>
    </xf>
    <xf numFmtId="0" fontId="32" fillId="0" borderId="0" xfId="0" applyFont="1" applyBorder="1" applyAlignment="1">
      <alignment horizontal="left" vertical="center" wrapText="1" indent="1"/>
    </xf>
    <xf numFmtId="0" fontId="32" fillId="0" borderId="0" xfId="0" applyFont="1" applyBorder="1" applyAlignment="1">
      <alignment horizontal="center" vertical="center" wrapText="1"/>
    </xf>
    <xf numFmtId="0" fontId="32" fillId="0" borderId="0" xfId="0" applyFont="1" applyBorder="1" applyAlignment="1">
      <alignment horizontal="left" wrapText="1"/>
    </xf>
    <xf numFmtId="0" fontId="33" fillId="0" borderId="0" xfId="0" applyFont="1" applyBorder="1" applyAlignment="1">
      <alignment horizontal="left" vertical="center" wrapText="1" indent="1"/>
    </xf>
    <xf numFmtId="0" fontId="34" fillId="0" borderId="0" xfId="0" applyFont="1"/>
    <xf numFmtId="166" fontId="8" fillId="0" borderId="0" xfId="0" applyNumberFormat="1" applyFont="1"/>
    <xf numFmtId="0" fontId="9" fillId="0" borderId="0" xfId="0" applyFont="1" applyAlignment="1">
      <alignment horizontal="center" wrapText="1"/>
    </xf>
    <xf numFmtId="0" fontId="9"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vertical="center" wrapText="1"/>
    </xf>
    <xf numFmtId="0" fontId="9" fillId="0" borderId="0" xfId="0" applyFont="1" applyAlignment="1">
      <alignment horizontal="left" vertical="center" wrapText="1"/>
    </xf>
    <xf numFmtId="0" fontId="18" fillId="0" borderId="0" xfId="1" applyFont="1" applyAlignment="1" applyProtection="1">
      <alignment horizontal="left" wrapText="1"/>
    </xf>
    <xf numFmtId="0" fontId="14" fillId="0" borderId="0" xfId="0" applyFont="1" applyAlignment="1">
      <alignment vertical="center" wrapText="1"/>
    </xf>
    <xf numFmtId="0" fontId="20" fillId="0" borderId="2" xfId="0" applyFont="1" applyBorder="1" applyAlignment="1">
      <alignment vertical="center" wrapText="1"/>
    </xf>
    <xf numFmtId="0" fontId="16" fillId="0" borderId="3" xfId="0" applyFont="1" applyBorder="1" applyAlignment="1">
      <alignment horizontal="center" vertical="center" wrapText="1"/>
    </xf>
    <xf numFmtId="0" fontId="6" fillId="0" borderId="0" xfId="0" applyFont="1" applyAlignment="1">
      <alignment vertical="center" wrapText="1"/>
    </xf>
    <xf numFmtId="0" fontId="16" fillId="0" borderId="3"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19" fillId="0" borderId="1" xfId="0" applyFont="1" applyBorder="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6" fillId="0" borderId="2" xfId="0" applyFont="1" applyBorder="1" applyAlignment="1">
      <alignment vertical="center" wrapText="1"/>
    </xf>
    <xf numFmtId="0" fontId="19" fillId="0" borderId="2"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5" Type="http://schemas.openxmlformats.org/officeDocument/2006/relationships/chartsheet" Target="chartsheets/sheet2.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worksheet" Target="worksheets/sheet7.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Figure 1: Pace of reform in post-communist economies, 1989-2010 </a:t>
            </a:r>
          </a:p>
        </c:rich>
      </c:tx>
      <c:layout>
        <c:manualLayout>
          <c:xMode val="edge"/>
          <c:yMode val="edge"/>
          <c:x val="0.1360043198501594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92978140333916"/>
          <c:y val="0.20325782120849764"/>
          <c:w val="0.67375897924047312"/>
          <c:h val="0.67851170422084728"/>
        </c:manualLayout>
      </c:layout>
      <c:lineChart>
        <c:grouping val="standard"/>
        <c:varyColors val="0"/>
        <c:ser>
          <c:idx val="0"/>
          <c:order val="0"/>
          <c:tx>
            <c:strRef>
              <c:f>'average EBRD scores'!$A$3</c:f>
              <c:strCache>
                <c:ptCount val="1"/>
                <c:pt idx="0">
                  <c:v>Albania</c:v>
                </c:pt>
              </c:strCache>
            </c:strRef>
          </c:tx>
          <c:spPr>
            <a:ln w="28575" cap="rnd">
              <a:solidFill>
                <a:schemeClr val="accent1"/>
              </a:solidFill>
              <a:round/>
            </a:ln>
            <a:effectLst/>
          </c:spPr>
          <c:marker>
            <c:symbol val="none"/>
          </c:marker>
          <c:val>
            <c:numRef>
              <c:f>'average EBRD scores'!$B$3:$W$3</c:f>
              <c:numCache>
                <c:formatCode>0.00</c:formatCode>
                <c:ptCount val="22"/>
                <c:pt idx="0">
                  <c:v>0</c:v>
                </c:pt>
                <c:pt idx="1">
                  <c:v>0</c:v>
                </c:pt>
                <c:pt idx="2">
                  <c:v>3.7537500000000001E-2</c:v>
                </c:pt>
                <c:pt idx="3">
                  <c:v>0.21283779999999999</c:v>
                </c:pt>
                <c:pt idx="4">
                  <c:v>0.30030030000000002</c:v>
                </c:pt>
                <c:pt idx="5">
                  <c:v>0.36298799999999998</c:v>
                </c:pt>
                <c:pt idx="6">
                  <c:v>0.43806309999999998</c:v>
                </c:pt>
                <c:pt idx="7">
                  <c:v>0.50075080000000005</c:v>
                </c:pt>
                <c:pt idx="8">
                  <c:v>0.50075080000000005</c:v>
                </c:pt>
                <c:pt idx="9">
                  <c:v>0.50075080000000005</c:v>
                </c:pt>
                <c:pt idx="10">
                  <c:v>0.51351349999999996</c:v>
                </c:pt>
                <c:pt idx="11">
                  <c:v>0.56306310000000004</c:v>
                </c:pt>
                <c:pt idx="12">
                  <c:v>0.57545040000000003</c:v>
                </c:pt>
                <c:pt idx="13">
                  <c:v>0.57545040000000003</c:v>
                </c:pt>
                <c:pt idx="14">
                  <c:v>0.57545040000000003</c:v>
                </c:pt>
                <c:pt idx="15">
                  <c:v>0.60060060000000004</c:v>
                </c:pt>
                <c:pt idx="16">
                  <c:v>0.60060060000000004</c:v>
                </c:pt>
                <c:pt idx="17">
                  <c:v>0.61298799999999998</c:v>
                </c:pt>
                <c:pt idx="18">
                  <c:v>0.61298799999999998</c:v>
                </c:pt>
                <c:pt idx="19">
                  <c:v>0.63776270000000002</c:v>
                </c:pt>
                <c:pt idx="20">
                  <c:v>0.65052549999999998</c:v>
                </c:pt>
                <c:pt idx="21">
                  <c:v>0.65052549999999998</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
          <c:order val="1"/>
          <c:tx>
            <c:strRef>
              <c:f>'average EBRD scores'!$A$4</c:f>
              <c:strCache>
                <c:ptCount val="1"/>
                <c:pt idx="0">
                  <c:v>Armenia</c:v>
                </c:pt>
              </c:strCache>
            </c:strRef>
          </c:tx>
          <c:spPr>
            <a:ln w="28575" cap="rnd">
              <a:solidFill>
                <a:schemeClr val="accent2"/>
              </a:solidFill>
              <a:round/>
            </a:ln>
            <a:effectLst/>
          </c:spPr>
          <c:marker>
            <c:symbol val="none"/>
          </c:marker>
          <c:val>
            <c:numRef>
              <c:f>'average EBRD scores'!$B$4:$W$4</c:f>
              <c:numCache>
                <c:formatCode>0.00</c:formatCode>
                <c:ptCount val="22"/>
                <c:pt idx="0">
                  <c:v>0</c:v>
                </c:pt>
                <c:pt idx="1">
                  <c:v>0</c:v>
                </c:pt>
                <c:pt idx="2">
                  <c:v>0</c:v>
                </c:pt>
                <c:pt idx="3">
                  <c:v>0.1625375</c:v>
                </c:pt>
                <c:pt idx="4">
                  <c:v>0.17530029999999999</c:v>
                </c:pt>
                <c:pt idx="5">
                  <c:v>0.18768770000000001</c:v>
                </c:pt>
                <c:pt idx="6">
                  <c:v>0.35060059999999998</c:v>
                </c:pt>
                <c:pt idx="7">
                  <c:v>0.46283780000000002</c:v>
                </c:pt>
                <c:pt idx="8">
                  <c:v>0.47522520000000001</c:v>
                </c:pt>
                <c:pt idx="9">
                  <c:v>0.52515009999999995</c:v>
                </c:pt>
                <c:pt idx="10">
                  <c:v>0.52515009999999995</c:v>
                </c:pt>
                <c:pt idx="11">
                  <c:v>0.52515009999999995</c:v>
                </c:pt>
                <c:pt idx="12">
                  <c:v>0.57545040000000003</c:v>
                </c:pt>
                <c:pt idx="13">
                  <c:v>0.60022520000000001</c:v>
                </c:pt>
                <c:pt idx="14">
                  <c:v>0.61261259999999995</c:v>
                </c:pt>
                <c:pt idx="15">
                  <c:v>0.625</c:v>
                </c:pt>
                <c:pt idx="16">
                  <c:v>0.66291290000000003</c:v>
                </c:pt>
                <c:pt idx="17">
                  <c:v>0.66291290000000003</c:v>
                </c:pt>
                <c:pt idx="18">
                  <c:v>0.66291290000000003</c:v>
                </c:pt>
                <c:pt idx="19">
                  <c:v>0.67530029999999996</c:v>
                </c:pt>
                <c:pt idx="20">
                  <c:v>0.67530029999999996</c:v>
                </c:pt>
                <c:pt idx="21">
                  <c:v>0.67530029999999996</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
          <c:order val="2"/>
          <c:tx>
            <c:strRef>
              <c:f>'average EBRD scores'!$A$5</c:f>
              <c:strCache>
                <c:ptCount val="1"/>
                <c:pt idx="0">
                  <c:v>Azerbaijan</c:v>
                </c:pt>
              </c:strCache>
            </c:strRef>
          </c:tx>
          <c:spPr>
            <a:ln w="28575" cap="rnd">
              <a:solidFill>
                <a:schemeClr val="accent3"/>
              </a:solidFill>
              <a:round/>
            </a:ln>
            <a:effectLst/>
          </c:spPr>
          <c:marker>
            <c:symbol val="none"/>
          </c:marker>
          <c:val>
            <c:numRef>
              <c:f>'average EBRD scores'!$B$5:$W$5</c:f>
              <c:numCache>
                <c:formatCode>0.00</c:formatCode>
                <c:ptCount val="22"/>
                <c:pt idx="0">
                  <c:v>0</c:v>
                </c:pt>
                <c:pt idx="1">
                  <c:v>0</c:v>
                </c:pt>
                <c:pt idx="2">
                  <c:v>0</c:v>
                </c:pt>
                <c:pt idx="3">
                  <c:v>6.2687699999999999E-2</c:v>
                </c:pt>
                <c:pt idx="4">
                  <c:v>0.1002252</c:v>
                </c:pt>
                <c:pt idx="5">
                  <c:v>0.1002252</c:v>
                </c:pt>
                <c:pt idx="6">
                  <c:v>0.23798800000000001</c:v>
                </c:pt>
                <c:pt idx="7">
                  <c:v>0.27552549999999998</c:v>
                </c:pt>
                <c:pt idx="8">
                  <c:v>0.37537540000000003</c:v>
                </c:pt>
                <c:pt idx="9">
                  <c:v>0.43806309999999998</c:v>
                </c:pt>
                <c:pt idx="10">
                  <c:v>0.43806309999999998</c:v>
                </c:pt>
                <c:pt idx="11">
                  <c:v>0.43806309999999998</c:v>
                </c:pt>
                <c:pt idx="12">
                  <c:v>0.46283780000000002</c:v>
                </c:pt>
                <c:pt idx="13">
                  <c:v>0.4883634</c:v>
                </c:pt>
                <c:pt idx="14">
                  <c:v>0.50075080000000005</c:v>
                </c:pt>
                <c:pt idx="15">
                  <c:v>0.50075080000000005</c:v>
                </c:pt>
                <c:pt idx="16">
                  <c:v>0.51313810000000004</c:v>
                </c:pt>
                <c:pt idx="17">
                  <c:v>0.51313810000000004</c:v>
                </c:pt>
                <c:pt idx="18">
                  <c:v>0.51313810000000004</c:v>
                </c:pt>
                <c:pt idx="19">
                  <c:v>0.51313810000000004</c:v>
                </c:pt>
                <c:pt idx="20">
                  <c:v>0.51313810000000004</c:v>
                </c:pt>
                <c:pt idx="21">
                  <c:v>0.51313810000000004</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3"/>
          <c:order val="3"/>
          <c:tx>
            <c:strRef>
              <c:f>'average EBRD scores'!$A$6</c:f>
              <c:strCache>
                <c:ptCount val="1"/>
                <c:pt idx="0">
                  <c:v>Belarus</c:v>
                </c:pt>
              </c:strCache>
            </c:strRef>
          </c:tx>
          <c:spPr>
            <a:ln w="28575" cap="rnd">
              <a:solidFill>
                <a:schemeClr val="accent4"/>
              </a:solidFill>
              <a:round/>
            </a:ln>
            <a:effectLst/>
          </c:spPr>
          <c:marker>
            <c:symbol val="none"/>
          </c:marker>
          <c:val>
            <c:numRef>
              <c:f>'average EBRD scores'!$B$6:$W$6</c:f>
              <c:numCache>
                <c:formatCode>0.00</c:formatCode>
                <c:ptCount val="22"/>
                <c:pt idx="0">
                  <c:v>0</c:v>
                </c:pt>
                <c:pt idx="1">
                  <c:v>0</c:v>
                </c:pt>
                <c:pt idx="2">
                  <c:v>0</c:v>
                </c:pt>
                <c:pt idx="3">
                  <c:v>8.7462499999999999E-2</c:v>
                </c:pt>
                <c:pt idx="4">
                  <c:v>0.18768770000000001</c:v>
                </c:pt>
                <c:pt idx="5">
                  <c:v>0.2004505</c:v>
                </c:pt>
                <c:pt idx="6">
                  <c:v>0.33821319999999999</c:v>
                </c:pt>
                <c:pt idx="7">
                  <c:v>0.27552549999999998</c:v>
                </c:pt>
                <c:pt idx="8">
                  <c:v>0.22522519999999999</c:v>
                </c:pt>
                <c:pt idx="9">
                  <c:v>0.17530029999999999</c:v>
                </c:pt>
                <c:pt idx="10">
                  <c:v>0.1625375</c:v>
                </c:pt>
                <c:pt idx="11">
                  <c:v>0.18768770000000001</c:v>
                </c:pt>
                <c:pt idx="12">
                  <c:v>0.21283779999999999</c:v>
                </c:pt>
                <c:pt idx="13">
                  <c:v>0.25037540000000003</c:v>
                </c:pt>
                <c:pt idx="14">
                  <c:v>0.26276280000000002</c:v>
                </c:pt>
                <c:pt idx="15">
                  <c:v>0.26276280000000002</c:v>
                </c:pt>
                <c:pt idx="16">
                  <c:v>0.26276280000000002</c:v>
                </c:pt>
                <c:pt idx="17">
                  <c:v>0.26276280000000002</c:v>
                </c:pt>
                <c:pt idx="18">
                  <c:v>0.27515020000000001</c:v>
                </c:pt>
                <c:pt idx="19">
                  <c:v>0.32545049999999998</c:v>
                </c:pt>
                <c:pt idx="20">
                  <c:v>0.35022520000000001</c:v>
                </c:pt>
                <c:pt idx="21">
                  <c:v>0.36261260000000001</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4"/>
          <c:order val="4"/>
          <c:tx>
            <c:strRef>
              <c:f>'average EBRD scores'!$A$7</c:f>
              <c:strCache>
                <c:ptCount val="1"/>
                <c:pt idx="0">
                  <c:v>Bosnia</c:v>
                </c:pt>
              </c:strCache>
            </c:strRef>
          </c:tx>
          <c:spPr>
            <a:ln w="28575" cap="rnd">
              <a:solidFill>
                <a:schemeClr val="accent5"/>
              </a:solidFill>
              <a:round/>
            </a:ln>
            <a:effectLst/>
          </c:spPr>
          <c:marker>
            <c:symbol val="none"/>
          </c:marker>
          <c:val>
            <c:numRef>
              <c:f>'average EBRD scores'!$B$7:$W$7</c:f>
              <c:numCache>
                <c:formatCode>0.00</c:formatCode>
                <c:ptCount val="22"/>
                <c:pt idx="0">
                  <c:v>0.17530029999999999</c:v>
                </c:pt>
                <c:pt idx="1">
                  <c:v>0.21283779999999999</c:v>
                </c:pt>
                <c:pt idx="2">
                  <c:v>0.21283779999999999</c:v>
                </c:pt>
                <c:pt idx="3">
                  <c:v>7.5075100000000006E-2</c:v>
                </c:pt>
                <c:pt idx="4">
                  <c:v>7.5075100000000006E-2</c:v>
                </c:pt>
                <c:pt idx="5">
                  <c:v>3.7537500000000001E-2</c:v>
                </c:pt>
                <c:pt idx="6">
                  <c:v>3.7537500000000001E-2</c:v>
                </c:pt>
                <c:pt idx="7">
                  <c:v>0.11261259999999999</c:v>
                </c:pt>
                <c:pt idx="8">
                  <c:v>0.18768770000000001</c:v>
                </c:pt>
                <c:pt idx="9">
                  <c:v>0.33783780000000002</c:v>
                </c:pt>
                <c:pt idx="10">
                  <c:v>0.33783780000000002</c:v>
                </c:pt>
                <c:pt idx="11">
                  <c:v>0.35022520000000001</c:v>
                </c:pt>
                <c:pt idx="12">
                  <c:v>0.37537540000000003</c:v>
                </c:pt>
                <c:pt idx="13">
                  <c:v>0.41291290000000003</c:v>
                </c:pt>
                <c:pt idx="14">
                  <c:v>0.45045049999999998</c:v>
                </c:pt>
                <c:pt idx="15">
                  <c:v>0.46321319999999999</c:v>
                </c:pt>
                <c:pt idx="16">
                  <c:v>0.47597600000000001</c:v>
                </c:pt>
                <c:pt idx="17">
                  <c:v>0.50112619999999997</c:v>
                </c:pt>
                <c:pt idx="18">
                  <c:v>0.5259009</c:v>
                </c:pt>
                <c:pt idx="19">
                  <c:v>0.55067569999999999</c:v>
                </c:pt>
                <c:pt idx="20">
                  <c:v>0.55067569999999999</c:v>
                </c:pt>
                <c:pt idx="21">
                  <c:v>0.55067569999999999</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5"/>
          <c:order val="5"/>
          <c:tx>
            <c:strRef>
              <c:f>'average EBRD scores'!$A$8</c:f>
              <c:strCache>
                <c:ptCount val="1"/>
                <c:pt idx="0">
                  <c:v>Bulgaria</c:v>
                </c:pt>
              </c:strCache>
            </c:strRef>
          </c:tx>
          <c:spPr>
            <a:ln w="28575" cap="rnd">
              <a:solidFill>
                <a:schemeClr val="accent6"/>
              </a:solidFill>
              <a:round/>
            </a:ln>
            <a:effectLst/>
          </c:spPr>
          <c:marker>
            <c:symbol val="none"/>
          </c:marker>
          <c:val>
            <c:numRef>
              <c:f>'average EBRD scores'!$B$8:$W$8</c:f>
              <c:numCache>
                <c:formatCode>0.00</c:formatCode>
                <c:ptCount val="22"/>
                <c:pt idx="0">
                  <c:v>0</c:v>
                </c:pt>
                <c:pt idx="1">
                  <c:v>3.7537500000000001E-2</c:v>
                </c:pt>
                <c:pt idx="2">
                  <c:v>0.23761260000000001</c:v>
                </c:pt>
                <c:pt idx="3">
                  <c:v>0.28791290000000003</c:v>
                </c:pt>
                <c:pt idx="4">
                  <c:v>0.33783780000000002</c:v>
                </c:pt>
                <c:pt idx="5">
                  <c:v>0.41291290000000003</c:v>
                </c:pt>
                <c:pt idx="6">
                  <c:v>0.43806309999999998</c:v>
                </c:pt>
                <c:pt idx="7">
                  <c:v>0.43806309999999998</c:v>
                </c:pt>
                <c:pt idx="8">
                  <c:v>0.57545040000000003</c:v>
                </c:pt>
                <c:pt idx="9">
                  <c:v>0.57545040000000003</c:v>
                </c:pt>
                <c:pt idx="10">
                  <c:v>0.60022520000000001</c:v>
                </c:pt>
                <c:pt idx="11">
                  <c:v>0.65052549999999998</c:v>
                </c:pt>
                <c:pt idx="12">
                  <c:v>0.66291290000000003</c:v>
                </c:pt>
                <c:pt idx="13">
                  <c:v>0.68768770000000001</c:v>
                </c:pt>
                <c:pt idx="14">
                  <c:v>0.70045040000000003</c:v>
                </c:pt>
                <c:pt idx="15">
                  <c:v>0.72560060000000004</c:v>
                </c:pt>
                <c:pt idx="16">
                  <c:v>0.7383634</c:v>
                </c:pt>
                <c:pt idx="17">
                  <c:v>0.76351349999999996</c:v>
                </c:pt>
                <c:pt idx="18">
                  <c:v>0.76351349999999996</c:v>
                </c:pt>
                <c:pt idx="19">
                  <c:v>0.78828830000000005</c:v>
                </c:pt>
                <c:pt idx="20">
                  <c:v>0.78828830000000005</c:v>
                </c:pt>
                <c:pt idx="21">
                  <c:v>0.78828830000000005</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6"/>
          <c:order val="6"/>
          <c:tx>
            <c:strRef>
              <c:f>'average EBRD scores'!$A$9</c:f>
              <c:strCache>
                <c:ptCount val="1"/>
                <c:pt idx="0">
                  <c:v>Croatia</c:v>
                </c:pt>
              </c:strCache>
            </c:strRef>
          </c:tx>
          <c:spPr>
            <a:ln w="28575" cap="rnd">
              <a:solidFill>
                <a:schemeClr val="accent1">
                  <a:lumMod val="60000"/>
                </a:schemeClr>
              </a:solidFill>
              <a:round/>
            </a:ln>
            <a:effectLst/>
          </c:spPr>
          <c:marker>
            <c:symbol val="none"/>
          </c:marker>
          <c:val>
            <c:numRef>
              <c:f>'average EBRD scores'!$B$9:$W$9</c:f>
              <c:numCache>
                <c:formatCode>0.00</c:formatCode>
                <c:ptCount val="22"/>
                <c:pt idx="0">
                  <c:v>0.17530029999999999</c:v>
                </c:pt>
                <c:pt idx="1">
                  <c:v>0.21283779999999999</c:v>
                </c:pt>
                <c:pt idx="2">
                  <c:v>0.25037540000000003</c:v>
                </c:pt>
                <c:pt idx="3">
                  <c:v>0.30030030000000002</c:v>
                </c:pt>
                <c:pt idx="4">
                  <c:v>0.37537540000000003</c:v>
                </c:pt>
                <c:pt idx="5">
                  <c:v>0.51313810000000004</c:v>
                </c:pt>
                <c:pt idx="6">
                  <c:v>0.55067569999999999</c:v>
                </c:pt>
                <c:pt idx="7">
                  <c:v>0.62575080000000005</c:v>
                </c:pt>
                <c:pt idx="8">
                  <c:v>0.65052549999999998</c:v>
                </c:pt>
                <c:pt idx="9">
                  <c:v>0.65052549999999998</c:v>
                </c:pt>
                <c:pt idx="10">
                  <c:v>0.66291290000000003</c:v>
                </c:pt>
                <c:pt idx="11">
                  <c:v>0.68768770000000001</c:v>
                </c:pt>
                <c:pt idx="12">
                  <c:v>0.68768770000000001</c:v>
                </c:pt>
                <c:pt idx="13">
                  <c:v>0.71321319999999999</c:v>
                </c:pt>
                <c:pt idx="14">
                  <c:v>0.72560060000000004</c:v>
                </c:pt>
                <c:pt idx="15">
                  <c:v>0.75037540000000003</c:v>
                </c:pt>
                <c:pt idx="16">
                  <c:v>0.75037540000000003</c:v>
                </c:pt>
                <c:pt idx="17">
                  <c:v>0.76276270000000002</c:v>
                </c:pt>
                <c:pt idx="18">
                  <c:v>0.77552549999999998</c:v>
                </c:pt>
                <c:pt idx="19">
                  <c:v>0.77552549999999998</c:v>
                </c:pt>
                <c:pt idx="20">
                  <c:v>0.78791290000000003</c:v>
                </c:pt>
                <c:pt idx="21">
                  <c:v>0.78791290000000003</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7"/>
          <c:order val="7"/>
          <c:tx>
            <c:strRef>
              <c:f>'average EBRD scores'!$A$10</c:f>
              <c:strCache>
                <c:ptCount val="1"/>
                <c:pt idx="0">
                  <c:v>Czech</c:v>
                </c:pt>
              </c:strCache>
            </c:strRef>
          </c:tx>
          <c:spPr>
            <a:ln w="28575" cap="rnd">
              <a:solidFill>
                <a:schemeClr val="accent2">
                  <a:lumMod val="60000"/>
                </a:schemeClr>
              </a:solidFill>
              <a:round/>
            </a:ln>
            <a:effectLst/>
          </c:spPr>
          <c:marker>
            <c:symbol val="none"/>
          </c:marker>
          <c:val>
            <c:numRef>
              <c:f>'average EBRD scores'!$B$10:$W$10</c:f>
              <c:numCache>
                <c:formatCode>0.00</c:formatCode>
                <c:ptCount val="22"/>
                <c:pt idx="0">
                  <c:v>0</c:v>
                </c:pt>
                <c:pt idx="1">
                  <c:v>0</c:v>
                </c:pt>
                <c:pt idx="2">
                  <c:v>0.37537540000000003</c:v>
                </c:pt>
                <c:pt idx="3">
                  <c:v>0.52552549999999998</c:v>
                </c:pt>
                <c:pt idx="4">
                  <c:v>0.66328830000000005</c:v>
                </c:pt>
                <c:pt idx="5">
                  <c:v>0.72597599999999995</c:v>
                </c:pt>
                <c:pt idx="6">
                  <c:v>0.72597599999999995</c:v>
                </c:pt>
                <c:pt idx="7">
                  <c:v>0.75075080000000005</c:v>
                </c:pt>
                <c:pt idx="8">
                  <c:v>0.76313810000000004</c:v>
                </c:pt>
                <c:pt idx="9">
                  <c:v>0.77552549999999998</c:v>
                </c:pt>
                <c:pt idx="10">
                  <c:v>0.78791290000000003</c:v>
                </c:pt>
                <c:pt idx="11">
                  <c:v>0.80030029999999996</c:v>
                </c:pt>
                <c:pt idx="12">
                  <c:v>0.81306310000000004</c:v>
                </c:pt>
                <c:pt idx="13">
                  <c:v>0.82545040000000003</c:v>
                </c:pt>
                <c:pt idx="14">
                  <c:v>0.82545040000000003</c:v>
                </c:pt>
                <c:pt idx="15">
                  <c:v>0.83783779999999997</c:v>
                </c:pt>
                <c:pt idx="16">
                  <c:v>0.86298799999999998</c:v>
                </c:pt>
                <c:pt idx="17">
                  <c:v>0.86298799999999998</c:v>
                </c:pt>
                <c:pt idx="18">
                  <c:v>0.86298799999999998</c:v>
                </c:pt>
                <c:pt idx="19">
                  <c:v>0.75075080000000005</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8"/>
          <c:order val="8"/>
          <c:tx>
            <c:strRef>
              <c:f>'average EBRD scores'!$A$11</c:f>
              <c:strCache>
                <c:ptCount val="1"/>
                <c:pt idx="0">
                  <c:v>Estonia</c:v>
                </c:pt>
              </c:strCache>
            </c:strRef>
          </c:tx>
          <c:spPr>
            <a:ln w="28575" cap="rnd">
              <a:solidFill>
                <a:schemeClr val="accent3">
                  <a:lumMod val="60000"/>
                </a:schemeClr>
              </a:solidFill>
              <a:round/>
            </a:ln>
            <a:effectLst/>
          </c:spPr>
          <c:marker>
            <c:symbol val="none"/>
          </c:marker>
          <c:val>
            <c:numRef>
              <c:f>'average EBRD scores'!$B$11:$W$11</c:f>
              <c:numCache>
                <c:formatCode>0.00</c:formatCode>
                <c:ptCount val="22"/>
                <c:pt idx="0">
                  <c:v>0</c:v>
                </c:pt>
                <c:pt idx="1">
                  <c:v>4.9924900000000001E-2</c:v>
                </c:pt>
                <c:pt idx="2">
                  <c:v>0.1002252</c:v>
                </c:pt>
                <c:pt idx="3">
                  <c:v>0.25037540000000003</c:v>
                </c:pt>
                <c:pt idx="4">
                  <c:v>0.52552549999999998</c:v>
                </c:pt>
                <c:pt idx="5">
                  <c:v>0.63813810000000004</c:v>
                </c:pt>
                <c:pt idx="6">
                  <c:v>0.67567569999999999</c:v>
                </c:pt>
                <c:pt idx="7">
                  <c:v>0.70045040000000003</c:v>
                </c:pt>
                <c:pt idx="8">
                  <c:v>0.75037540000000003</c:v>
                </c:pt>
                <c:pt idx="9">
                  <c:v>0.75037540000000003</c:v>
                </c:pt>
                <c:pt idx="10">
                  <c:v>0.78828830000000005</c:v>
                </c:pt>
                <c:pt idx="11">
                  <c:v>0.80067569999999999</c:v>
                </c:pt>
                <c:pt idx="12">
                  <c:v>0.82545040000000003</c:v>
                </c:pt>
                <c:pt idx="13">
                  <c:v>0.83783779999999997</c:v>
                </c:pt>
                <c:pt idx="14">
                  <c:v>0.83783779999999997</c:v>
                </c:pt>
                <c:pt idx="15">
                  <c:v>0.86261259999999995</c:v>
                </c:pt>
                <c:pt idx="16">
                  <c:v>0.87537540000000003</c:v>
                </c:pt>
                <c:pt idx="17">
                  <c:v>0.9009009</c:v>
                </c:pt>
                <c:pt idx="18">
                  <c:v>0.9009009</c:v>
                </c:pt>
                <c:pt idx="19">
                  <c:v>0.9009009</c:v>
                </c:pt>
                <c:pt idx="20">
                  <c:v>0.9009009</c:v>
                </c:pt>
                <c:pt idx="21">
                  <c:v>0.9009009</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9"/>
          <c:order val="9"/>
          <c:tx>
            <c:strRef>
              <c:f>'average EBRD scores'!$A$12</c:f>
              <c:strCache>
                <c:ptCount val="1"/>
                <c:pt idx="0">
                  <c:v>Georgia</c:v>
                </c:pt>
              </c:strCache>
            </c:strRef>
          </c:tx>
          <c:spPr>
            <a:ln w="28575" cap="rnd">
              <a:solidFill>
                <a:schemeClr val="accent4">
                  <a:lumMod val="60000"/>
                </a:schemeClr>
              </a:solidFill>
              <a:round/>
            </a:ln>
            <a:effectLst/>
          </c:spPr>
          <c:marker>
            <c:symbol val="none"/>
          </c:marker>
          <c:val>
            <c:numRef>
              <c:f>'average EBRD scores'!$B$12:$W$12</c:f>
              <c:numCache>
                <c:formatCode>0.00</c:formatCode>
                <c:ptCount val="22"/>
                <c:pt idx="0">
                  <c:v>0</c:v>
                </c:pt>
                <c:pt idx="1">
                  <c:v>0</c:v>
                </c:pt>
                <c:pt idx="2">
                  <c:v>0</c:v>
                </c:pt>
                <c:pt idx="3">
                  <c:v>8.7462499999999999E-2</c:v>
                </c:pt>
                <c:pt idx="4">
                  <c:v>0.13776279999999999</c:v>
                </c:pt>
                <c:pt idx="5">
                  <c:v>0.13776279999999999</c:v>
                </c:pt>
                <c:pt idx="6">
                  <c:v>0.32545049999999998</c:v>
                </c:pt>
                <c:pt idx="7">
                  <c:v>0.48798799999999998</c:v>
                </c:pt>
                <c:pt idx="8">
                  <c:v>0.55030029999999996</c:v>
                </c:pt>
                <c:pt idx="9">
                  <c:v>0.56268770000000001</c:v>
                </c:pt>
                <c:pt idx="10">
                  <c:v>0.56268770000000001</c:v>
                </c:pt>
                <c:pt idx="11">
                  <c:v>0.60022520000000001</c:v>
                </c:pt>
                <c:pt idx="12">
                  <c:v>0.60022520000000001</c:v>
                </c:pt>
                <c:pt idx="13">
                  <c:v>0.60022520000000001</c:v>
                </c:pt>
                <c:pt idx="14">
                  <c:v>0.60022520000000001</c:v>
                </c:pt>
                <c:pt idx="15">
                  <c:v>0.61298799999999998</c:v>
                </c:pt>
                <c:pt idx="16">
                  <c:v>0.63813810000000004</c:v>
                </c:pt>
                <c:pt idx="17">
                  <c:v>0.63813810000000004</c:v>
                </c:pt>
                <c:pt idx="18">
                  <c:v>0.65052549999999998</c:v>
                </c:pt>
                <c:pt idx="19">
                  <c:v>0.65052549999999998</c:v>
                </c:pt>
                <c:pt idx="20">
                  <c:v>0.65052549999999998</c:v>
                </c:pt>
                <c:pt idx="21">
                  <c:v>0.65052549999999998</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0"/>
          <c:order val="10"/>
          <c:tx>
            <c:strRef>
              <c:f>'average EBRD scores'!$A$13</c:f>
              <c:strCache>
                <c:ptCount val="1"/>
                <c:pt idx="0">
                  <c:v>Hungary</c:v>
                </c:pt>
              </c:strCache>
            </c:strRef>
          </c:tx>
          <c:spPr>
            <a:ln w="28575" cap="rnd">
              <a:solidFill>
                <a:schemeClr val="accent5">
                  <a:lumMod val="60000"/>
                </a:schemeClr>
              </a:solidFill>
              <a:round/>
            </a:ln>
            <a:effectLst/>
          </c:spPr>
          <c:marker>
            <c:symbol val="none"/>
          </c:marker>
          <c:val>
            <c:numRef>
              <c:f>'average EBRD scores'!$B$13:$W$13</c:f>
              <c:numCache>
                <c:formatCode>0.00</c:formatCode>
                <c:ptCount val="22"/>
                <c:pt idx="0">
                  <c:v>0.1002252</c:v>
                </c:pt>
                <c:pt idx="1">
                  <c:v>0.26276280000000002</c:v>
                </c:pt>
                <c:pt idx="2">
                  <c:v>0.42530030000000002</c:v>
                </c:pt>
                <c:pt idx="3">
                  <c:v>0.50037540000000003</c:v>
                </c:pt>
                <c:pt idx="4">
                  <c:v>0.61298799999999998</c:v>
                </c:pt>
                <c:pt idx="5">
                  <c:v>0.68806310000000004</c:v>
                </c:pt>
                <c:pt idx="6">
                  <c:v>0.76313810000000004</c:v>
                </c:pt>
                <c:pt idx="7">
                  <c:v>0.77552549999999998</c:v>
                </c:pt>
                <c:pt idx="8">
                  <c:v>0.83783779999999997</c:v>
                </c:pt>
                <c:pt idx="9">
                  <c:v>0.85022520000000001</c:v>
                </c:pt>
                <c:pt idx="10">
                  <c:v>0.85022520000000001</c:v>
                </c:pt>
                <c:pt idx="11">
                  <c:v>0.86298799999999998</c:v>
                </c:pt>
                <c:pt idx="12">
                  <c:v>0.86298799999999998</c:v>
                </c:pt>
                <c:pt idx="13">
                  <c:v>0.86298799999999998</c:v>
                </c:pt>
                <c:pt idx="14">
                  <c:v>0.86298799999999998</c:v>
                </c:pt>
                <c:pt idx="15">
                  <c:v>0.87537540000000003</c:v>
                </c:pt>
                <c:pt idx="16">
                  <c:v>0.90052549999999998</c:v>
                </c:pt>
                <c:pt idx="17">
                  <c:v>0.90052549999999998</c:v>
                </c:pt>
                <c:pt idx="18">
                  <c:v>0.90052549999999998</c:v>
                </c:pt>
                <c:pt idx="19">
                  <c:v>0.90052549999999998</c:v>
                </c:pt>
                <c:pt idx="20">
                  <c:v>0.90052549999999998</c:v>
                </c:pt>
                <c:pt idx="21">
                  <c:v>0.88813810000000004</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1"/>
          <c:order val="11"/>
          <c:tx>
            <c:strRef>
              <c:f>'average EBRD scores'!$A$14</c:f>
              <c:strCache>
                <c:ptCount val="1"/>
                <c:pt idx="0">
                  <c:v>Kazakhstan</c:v>
                </c:pt>
              </c:strCache>
            </c:strRef>
          </c:tx>
          <c:spPr>
            <a:ln w="28575" cap="rnd">
              <a:solidFill>
                <a:schemeClr val="accent6">
                  <a:lumMod val="60000"/>
                </a:schemeClr>
              </a:solidFill>
              <a:round/>
            </a:ln>
            <a:effectLst/>
          </c:spPr>
          <c:marker>
            <c:symbol val="none"/>
          </c:marker>
          <c:val>
            <c:numRef>
              <c:f>'average EBRD scores'!$B$14:$W$14</c:f>
              <c:numCache>
                <c:formatCode>0.00</c:formatCode>
                <c:ptCount val="22"/>
                <c:pt idx="0">
                  <c:v>0</c:v>
                </c:pt>
                <c:pt idx="1">
                  <c:v>0</c:v>
                </c:pt>
                <c:pt idx="2">
                  <c:v>0</c:v>
                </c:pt>
                <c:pt idx="3">
                  <c:v>0.1002252</c:v>
                </c:pt>
                <c:pt idx="4">
                  <c:v>0.17530029999999999</c:v>
                </c:pt>
                <c:pt idx="5">
                  <c:v>0.25037540000000003</c:v>
                </c:pt>
                <c:pt idx="6">
                  <c:v>0.40052549999999998</c:v>
                </c:pt>
                <c:pt idx="7">
                  <c:v>0.52552549999999998</c:v>
                </c:pt>
                <c:pt idx="8">
                  <c:v>0.56306310000000004</c:v>
                </c:pt>
                <c:pt idx="9">
                  <c:v>0.57545040000000003</c:v>
                </c:pt>
                <c:pt idx="10">
                  <c:v>0.55030029999999996</c:v>
                </c:pt>
                <c:pt idx="11">
                  <c:v>0.56268770000000001</c:v>
                </c:pt>
                <c:pt idx="12">
                  <c:v>0.57545040000000003</c:v>
                </c:pt>
                <c:pt idx="13">
                  <c:v>0.57545040000000003</c:v>
                </c:pt>
                <c:pt idx="14">
                  <c:v>0.58783779999999997</c:v>
                </c:pt>
                <c:pt idx="15">
                  <c:v>0.60060060000000004</c:v>
                </c:pt>
                <c:pt idx="16">
                  <c:v>0.60060060000000004</c:v>
                </c:pt>
                <c:pt idx="17">
                  <c:v>0.6133634</c:v>
                </c:pt>
                <c:pt idx="18">
                  <c:v>0.6133634</c:v>
                </c:pt>
                <c:pt idx="19">
                  <c:v>0.6133634</c:v>
                </c:pt>
                <c:pt idx="20">
                  <c:v>0.60097599999999995</c:v>
                </c:pt>
                <c:pt idx="21">
                  <c:v>0.60097599999999995</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2"/>
          <c:order val="12"/>
          <c:tx>
            <c:strRef>
              <c:f>'average EBRD scores'!$A$15</c:f>
              <c:strCache>
                <c:ptCount val="1"/>
                <c:pt idx="0">
                  <c:v>Kyrgyz</c:v>
                </c:pt>
              </c:strCache>
            </c:strRef>
          </c:tx>
          <c:spPr>
            <a:ln w="28575" cap="rnd">
              <a:solidFill>
                <a:schemeClr val="accent1">
                  <a:lumMod val="80000"/>
                  <a:lumOff val="20000"/>
                </a:schemeClr>
              </a:solidFill>
              <a:round/>
            </a:ln>
            <a:effectLst/>
          </c:spPr>
          <c:marker>
            <c:symbol val="none"/>
          </c:marker>
          <c:val>
            <c:numRef>
              <c:f>'average EBRD scores'!$B$15:$W$15</c:f>
              <c:numCache>
                <c:formatCode>0.00</c:formatCode>
                <c:ptCount val="22"/>
                <c:pt idx="0">
                  <c:v>0</c:v>
                </c:pt>
                <c:pt idx="1">
                  <c:v>0</c:v>
                </c:pt>
                <c:pt idx="2">
                  <c:v>0</c:v>
                </c:pt>
                <c:pt idx="3">
                  <c:v>0.1625375</c:v>
                </c:pt>
                <c:pt idx="4">
                  <c:v>0.25037540000000003</c:v>
                </c:pt>
                <c:pt idx="5">
                  <c:v>0.50037540000000003</c:v>
                </c:pt>
                <c:pt idx="6">
                  <c:v>0.56306310000000004</c:v>
                </c:pt>
                <c:pt idx="7">
                  <c:v>0.57545040000000003</c:v>
                </c:pt>
                <c:pt idx="8">
                  <c:v>0.58783779999999997</c:v>
                </c:pt>
                <c:pt idx="9">
                  <c:v>0.58783779999999997</c:v>
                </c:pt>
                <c:pt idx="10">
                  <c:v>0.58783779999999997</c:v>
                </c:pt>
                <c:pt idx="11">
                  <c:v>0.58783779999999997</c:v>
                </c:pt>
                <c:pt idx="12">
                  <c:v>0.58783779999999997</c:v>
                </c:pt>
                <c:pt idx="13">
                  <c:v>0.58783779999999997</c:v>
                </c:pt>
                <c:pt idx="14">
                  <c:v>0.60022520000000001</c:v>
                </c:pt>
                <c:pt idx="15">
                  <c:v>0.62537540000000003</c:v>
                </c:pt>
                <c:pt idx="16">
                  <c:v>0.62537540000000003</c:v>
                </c:pt>
                <c:pt idx="17">
                  <c:v>0.62537540000000003</c:v>
                </c:pt>
                <c:pt idx="18">
                  <c:v>0.62537540000000003</c:v>
                </c:pt>
                <c:pt idx="19">
                  <c:v>0.62537540000000003</c:v>
                </c:pt>
                <c:pt idx="20">
                  <c:v>0.62537540000000003</c:v>
                </c:pt>
                <c:pt idx="21">
                  <c:v>0.62537540000000003</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3"/>
          <c:order val="13"/>
          <c:tx>
            <c:strRef>
              <c:f>'average EBRD scores'!$A$16</c:f>
              <c:strCache>
                <c:ptCount val="1"/>
                <c:pt idx="0">
                  <c:v>Latvia</c:v>
                </c:pt>
              </c:strCache>
            </c:strRef>
          </c:tx>
          <c:spPr>
            <a:ln w="28575" cap="rnd">
              <a:solidFill>
                <a:schemeClr val="accent2">
                  <a:lumMod val="80000"/>
                  <a:lumOff val="20000"/>
                </a:schemeClr>
              </a:solidFill>
              <a:round/>
            </a:ln>
            <a:effectLst/>
          </c:spPr>
          <c:marker>
            <c:symbol val="none"/>
          </c:marker>
          <c:val>
            <c:numRef>
              <c:f>'average EBRD scores'!$B$16:$W$16</c:f>
              <c:numCache>
                <c:formatCode>0.00</c:formatCode>
                <c:ptCount val="22"/>
                <c:pt idx="0">
                  <c:v>0</c:v>
                </c:pt>
                <c:pt idx="1">
                  <c:v>0</c:v>
                </c:pt>
                <c:pt idx="2">
                  <c:v>6.2687699999999999E-2</c:v>
                </c:pt>
                <c:pt idx="3">
                  <c:v>0.33783780000000002</c:v>
                </c:pt>
                <c:pt idx="4">
                  <c:v>0.42530030000000002</c:v>
                </c:pt>
                <c:pt idx="5">
                  <c:v>0.57545040000000003</c:v>
                </c:pt>
                <c:pt idx="6">
                  <c:v>0.57545040000000003</c:v>
                </c:pt>
                <c:pt idx="7">
                  <c:v>0.65052549999999998</c:v>
                </c:pt>
                <c:pt idx="8">
                  <c:v>0.66291290000000003</c:v>
                </c:pt>
                <c:pt idx="9">
                  <c:v>0.65052549999999998</c:v>
                </c:pt>
                <c:pt idx="10">
                  <c:v>0.67530029999999996</c:v>
                </c:pt>
                <c:pt idx="11">
                  <c:v>0.68768770000000001</c:v>
                </c:pt>
                <c:pt idx="12">
                  <c:v>0.70007509999999995</c:v>
                </c:pt>
                <c:pt idx="13">
                  <c:v>0.75037540000000003</c:v>
                </c:pt>
                <c:pt idx="14">
                  <c:v>0.78828830000000005</c:v>
                </c:pt>
                <c:pt idx="15">
                  <c:v>0.78828830000000005</c:v>
                </c:pt>
                <c:pt idx="16">
                  <c:v>0.80067569999999999</c:v>
                </c:pt>
                <c:pt idx="17">
                  <c:v>0.80067569999999999</c:v>
                </c:pt>
                <c:pt idx="18">
                  <c:v>0.81306310000000004</c:v>
                </c:pt>
                <c:pt idx="19">
                  <c:v>0.81306310000000004</c:v>
                </c:pt>
                <c:pt idx="20">
                  <c:v>0.81306310000000004</c:v>
                </c:pt>
                <c:pt idx="21">
                  <c:v>0.81306310000000004</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4"/>
          <c:order val="14"/>
          <c:tx>
            <c:strRef>
              <c:f>'average EBRD scores'!$A$17</c:f>
              <c:strCache>
                <c:ptCount val="1"/>
                <c:pt idx="0">
                  <c:v>Lithuania</c:v>
                </c:pt>
              </c:strCache>
            </c:strRef>
          </c:tx>
          <c:spPr>
            <a:ln w="28575" cap="rnd">
              <a:solidFill>
                <a:schemeClr val="accent3">
                  <a:lumMod val="80000"/>
                  <a:lumOff val="20000"/>
                </a:schemeClr>
              </a:solidFill>
              <a:round/>
            </a:ln>
            <a:effectLst/>
          </c:spPr>
          <c:marker>
            <c:symbol val="none"/>
          </c:marker>
          <c:val>
            <c:numRef>
              <c:f>'average EBRD scores'!$B$17:$W$17</c:f>
              <c:numCache>
                <c:formatCode>0.00</c:formatCode>
                <c:ptCount val="22"/>
                <c:pt idx="0">
                  <c:v>0</c:v>
                </c:pt>
                <c:pt idx="1">
                  <c:v>4.9924900000000001E-2</c:v>
                </c:pt>
                <c:pt idx="2">
                  <c:v>6.2687699999999999E-2</c:v>
                </c:pt>
                <c:pt idx="3">
                  <c:v>0.2004505</c:v>
                </c:pt>
                <c:pt idx="4">
                  <c:v>0.48798799999999998</c:v>
                </c:pt>
                <c:pt idx="5">
                  <c:v>0.56306310000000004</c:v>
                </c:pt>
                <c:pt idx="6">
                  <c:v>0.60060060000000004</c:v>
                </c:pt>
                <c:pt idx="7">
                  <c:v>0.63813810000000004</c:v>
                </c:pt>
                <c:pt idx="8">
                  <c:v>0.65052549999999998</c:v>
                </c:pt>
                <c:pt idx="9">
                  <c:v>0.65052549999999998</c:v>
                </c:pt>
                <c:pt idx="10">
                  <c:v>0.67567569999999999</c:v>
                </c:pt>
                <c:pt idx="11">
                  <c:v>0.70082580000000005</c:v>
                </c:pt>
                <c:pt idx="12">
                  <c:v>0.73798799999999998</c:v>
                </c:pt>
                <c:pt idx="13">
                  <c:v>0.77552549999999998</c:v>
                </c:pt>
                <c:pt idx="14">
                  <c:v>0.78791290000000003</c:v>
                </c:pt>
                <c:pt idx="15">
                  <c:v>0.78791290000000003</c:v>
                </c:pt>
                <c:pt idx="16">
                  <c:v>0.82545040000000003</c:v>
                </c:pt>
                <c:pt idx="17">
                  <c:v>0.82545040000000003</c:v>
                </c:pt>
                <c:pt idx="18">
                  <c:v>0.83783779999999997</c:v>
                </c:pt>
                <c:pt idx="19">
                  <c:v>0.83783779999999997</c:v>
                </c:pt>
                <c:pt idx="20">
                  <c:v>0.83783779999999997</c:v>
                </c:pt>
                <c:pt idx="21">
                  <c:v>0.83783779999999997</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5"/>
          <c:order val="15"/>
          <c:tx>
            <c:strRef>
              <c:f>'average EBRD scores'!$A$18</c:f>
              <c:strCache>
                <c:ptCount val="1"/>
                <c:pt idx="0">
                  <c:v>Macedonia</c:v>
                </c:pt>
              </c:strCache>
            </c:strRef>
          </c:tx>
          <c:spPr>
            <a:ln w="28575" cap="rnd">
              <a:solidFill>
                <a:schemeClr val="accent4">
                  <a:lumMod val="80000"/>
                  <a:lumOff val="20000"/>
                </a:schemeClr>
              </a:solidFill>
              <a:round/>
            </a:ln>
            <a:effectLst/>
          </c:spPr>
          <c:marker>
            <c:symbol val="none"/>
          </c:marker>
          <c:val>
            <c:numRef>
              <c:f>'average EBRD scores'!$B$18:$W$18</c:f>
              <c:numCache>
                <c:formatCode>0.00</c:formatCode>
                <c:ptCount val="22"/>
                <c:pt idx="0">
                  <c:v>0.17530029999999999</c:v>
                </c:pt>
                <c:pt idx="1">
                  <c:v>0.21283779999999999</c:v>
                </c:pt>
                <c:pt idx="2">
                  <c:v>0.25037540000000003</c:v>
                </c:pt>
                <c:pt idx="3">
                  <c:v>0.26276280000000002</c:v>
                </c:pt>
                <c:pt idx="4">
                  <c:v>0.31268770000000001</c:v>
                </c:pt>
                <c:pt idx="5">
                  <c:v>0.45045049999999998</c:v>
                </c:pt>
                <c:pt idx="6">
                  <c:v>0.47560059999999998</c:v>
                </c:pt>
                <c:pt idx="7">
                  <c:v>0.51313810000000004</c:v>
                </c:pt>
                <c:pt idx="8">
                  <c:v>0.51313810000000004</c:v>
                </c:pt>
                <c:pt idx="9">
                  <c:v>0.53828830000000005</c:v>
                </c:pt>
                <c:pt idx="10">
                  <c:v>0.53828830000000005</c:v>
                </c:pt>
                <c:pt idx="11">
                  <c:v>0.58821319999999999</c:v>
                </c:pt>
                <c:pt idx="12">
                  <c:v>0.58821319999999999</c:v>
                </c:pt>
                <c:pt idx="13">
                  <c:v>0.58821319999999999</c:v>
                </c:pt>
                <c:pt idx="14">
                  <c:v>0.60060060000000004</c:v>
                </c:pt>
                <c:pt idx="15">
                  <c:v>0.63776270000000002</c:v>
                </c:pt>
                <c:pt idx="16">
                  <c:v>0.63776270000000002</c:v>
                </c:pt>
                <c:pt idx="17">
                  <c:v>0.66291290000000003</c:v>
                </c:pt>
                <c:pt idx="18">
                  <c:v>0.67530029999999996</c:v>
                </c:pt>
                <c:pt idx="19">
                  <c:v>0.68768770000000001</c:v>
                </c:pt>
                <c:pt idx="20">
                  <c:v>0.70045040000000003</c:v>
                </c:pt>
                <c:pt idx="21">
                  <c:v>0.70045040000000003</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6"/>
          <c:order val="16"/>
          <c:tx>
            <c:strRef>
              <c:f>'average EBRD scores'!$A$19</c:f>
              <c:strCache>
                <c:ptCount val="1"/>
                <c:pt idx="0">
                  <c:v>Moldova</c:v>
                </c:pt>
              </c:strCache>
            </c:strRef>
          </c:tx>
          <c:spPr>
            <a:ln w="28575" cap="rnd">
              <a:solidFill>
                <a:schemeClr val="accent5">
                  <a:lumMod val="80000"/>
                  <a:lumOff val="20000"/>
                </a:schemeClr>
              </a:solidFill>
              <a:round/>
            </a:ln>
            <a:effectLst/>
          </c:spPr>
          <c:marker>
            <c:symbol val="none"/>
          </c:marker>
          <c:val>
            <c:numRef>
              <c:f>'average EBRD scores'!$B$19:$W$19</c:f>
              <c:numCache>
                <c:formatCode>0.00</c:formatCode>
                <c:ptCount val="22"/>
                <c:pt idx="0">
                  <c:v>0</c:v>
                </c:pt>
                <c:pt idx="1">
                  <c:v>0</c:v>
                </c:pt>
                <c:pt idx="2">
                  <c:v>0</c:v>
                </c:pt>
                <c:pt idx="3">
                  <c:v>0.15015020000000001</c:v>
                </c:pt>
                <c:pt idx="4">
                  <c:v>0.23798800000000001</c:v>
                </c:pt>
                <c:pt idx="5">
                  <c:v>0.35060059999999998</c:v>
                </c:pt>
                <c:pt idx="6">
                  <c:v>0.51313810000000004</c:v>
                </c:pt>
                <c:pt idx="7">
                  <c:v>0.51313810000000004</c:v>
                </c:pt>
                <c:pt idx="8">
                  <c:v>0.51313810000000004</c:v>
                </c:pt>
                <c:pt idx="9">
                  <c:v>0.53791290000000003</c:v>
                </c:pt>
                <c:pt idx="10">
                  <c:v>0.53791290000000003</c:v>
                </c:pt>
                <c:pt idx="11">
                  <c:v>0.55067569999999999</c:v>
                </c:pt>
                <c:pt idx="12">
                  <c:v>0.56306310000000004</c:v>
                </c:pt>
                <c:pt idx="13">
                  <c:v>0.56306310000000004</c:v>
                </c:pt>
                <c:pt idx="14">
                  <c:v>0.55067569999999999</c:v>
                </c:pt>
                <c:pt idx="15">
                  <c:v>0.56343849999999995</c:v>
                </c:pt>
                <c:pt idx="16">
                  <c:v>0.58821319999999999</c:v>
                </c:pt>
                <c:pt idx="17">
                  <c:v>0.58821319999999999</c:v>
                </c:pt>
                <c:pt idx="18">
                  <c:v>0.61298799999999998</c:v>
                </c:pt>
                <c:pt idx="19">
                  <c:v>0.62537540000000003</c:v>
                </c:pt>
                <c:pt idx="20">
                  <c:v>0.62537540000000003</c:v>
                </c:pt>
                <c:pt idx="21">
                  <c:v>0.62537540000000003</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7"/>
          <c:order val="17"/>
          <c:tx>
            <c:strRef>
              <c:f>'average EBRD scores'!$A$20</c:f>
              <c:strCache>
                <c:ptCount val="1"/>
                <c:pt idx="0">
                  <c:v>Mongolia</c:v>
                </c:pt>
              </c:strCache>
            </c:strRef>
          </c:tx>
          <c:spPr>
            <a:ln w="28575" cap="rnd">
              <a:solidFill>
                <a:schemeClr val="accent6">
                  <a:lumMod val="80000"/>
                  <a:lumOff val="20000"/>
                </a:schemeClr>
              </a:solidFill>
              <a:round/>
            </a:ln>
            <a:effectLst/>
          </c:spPr>
          <c:marker>
            <c:symbol val="none"/>
          </c:marker>
          <c:val>
            <c:numRef>
              <c:f>'average EBRD scores'!$B$20:$W$20</c:f>
              <c:numCache>
                <c:formatCode>0.00</c:formatCode>
                <c:ptCount val="22"/>
                <c:pt idx="0">
                  <c:v>0</c:v>
                </c:pt>
                <c:pt idx="1">
                  <c:v>0</c:v>
                </c:pt>
                <c:pt idx="2">
                  <c:v>0.1002252</c:v>
                </c:pt>
                <c:pt idx="3">
                  <c:v>0.15015020000000001</c:v>
                </c:pt>
                <c:pt idx="4">
                  <c:v>0.2882883</c:v>
                </c:pt>
                <c:pt idx="5">
                  <c:v>0.2882883</c:v>
                </c:pt>
                <c:pt idx="6">
                  <c:v>0.2882883</c:v>
                </c:pt>
                <c:pt idx="7">
                  <c:v>0.35060059999999998</c:v>
                </c:pt>
                <c:pt idx="8">
                  <c:v>0.46321319999999999</c:v>
                </c:pt>
                <c:pt idx="9">
                  <c:v>0.47560059999999998</c:v>
                </c:pt>
                <c:pt idx="10">
                  <c:v>0.50075080000000005</c:v>
                </c:pt>
                <c:pt idx="11">
                  <c:v>0.51313810000000004</c:v>
                </c:pt>
                <c:pt idx="12">
                  <c:v>0.52552549999999998</c:v>
                </c:pt>
                <c:pt idx="13">
                  <c:v>0.53791290000000003</c:v>
                </c:pt>
                <c:pt idx="14">
                  <c:v>0.57545040000000003</c:v>
                </c:pt>
                <c:pt idx="15">
                  <c:v>0.58783779999999997</c:v>
                </c:pt>
                <c:pt idx="16">
                  <c:v>0.60022520000000001</c:v>
                </c:pt>
                <c:pt idx="17">
                  <c:v>0.60022520000000001</c:v>
                </c:pt>
                <c:pt idx="18">
                  <c:v>0.63776270000000002</c:v>
                </c:pt>
                <c:pt idx="19">
                  <c:v>0.65015009999999995</c:v>
                </c:pt>
                <c:pt idx="20">
                  <c:v>0.65015009999999995</c:v>
                </c:pt>
                <c:pt idx="21">
                  <c:v>0.65015009999999995</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8"/>
          <c:order val="18"/>
          <c:tx>
            <c:strRef>
              <c:f>'average EBRD scores'!$A$21</c:f>
              <c:strCache>
                <c:ptCount val="1"/>
                <c:pt idx="0">
                  <c:v>Montenegro</c:v>
                </c:pt>
              </c:strCache>
            </c:strRef>
          </c:tx>
          <c:spPr>
            <a:ln w="28575" cap="rnd">
              <a:solidFill>
                <a:schemeClr val="accent1">
                  <a:lumMod val="80000"/>
                </a:schemeClr>
              </a:solidFill>
              <a:round/>
            </a:ln>
            <a:effectLst/>
          </c:spPr>
          <c:marker>
            <c:symbol val="none"/>
          </c:marker>
          <c:val>
            <c:numRef>
              <c:f>'average EBRD scores'!$B$21:$W$21</c:f>
              <c:numCache>
                <c:formatCode>0.00</c:formatCode>
                <c:ptCount val="22"/>
                <c:pt idx="0">
                  <c:v>0.17530029999999999</c:v>
                </c:pt>
                <c:pt idx="1">
                  <c:v>0.21283779999999999</c:v>
                </c:pt>
                <c:pt idx="2">
                  <c:v>0.21283779999999999</c:v>
                </c:pt>
                <c:pt idx="3">
                  <c:v>0.21283779999999999</c:v>
                </c:pt>
                <c:pt idx="4">
                  <c:v>0.21283779999999999</c:v>
                </c:pt>
                <c:pt idx="5">
                  <c:v>0.13776279999999999</c:v>
                </c:pt>
                <c:pt idx="6">
                  <c:v>0.13776279999999999</c:v>
                </c:pt>
                <c:pt idx="7">
                  <c:v>0.13776279999999999</c:v>
                </c:pt>
                <c:pt idx="8">
                  <c:v>0.13776279999999999</c:v>
                </c:pt>
                <c:pt idx="9">
                  <c:v>6.2687699999999999E-2</c:v>
                </c:pt>
                <c:pt idx="10">
                  <c:v>0.2004505</c:v>
                </c:pt>
                <c:pt idx="11">
                  <c:v>0.23798800000000001</c:v>
                </c:pt>
                <c:pt idx="12">
                  <c:v>0.26313809999999999</c:v>
                </c:pt>
                <c:pt idx="13">
                  <c:v>0.4132883</c:v>
                </c:pt>
                <c:pt idx="14">
                  <c:v>0.42567569999999999</c:v>
                </c:pt>
                <c:pt idx="15">
                  <c:v>0.45045049999999998</c:v>
                </c:pt>
                <c:pt idx="16">
                  <c:v>0.51313810000000004</c:v>
                </c:pt>
                <c:pt idx="17">
                  <c:v>0.5259009</c:v>
                </c:pt>
                <c:pt idx="18">
                  <c:v>0.56343849999999995</c:v>
                </c:pt>
                <c:pt idx="19">
                  <c:v>0.57582580000000005</c:v>
                </c:pt>
                <c:pt idx="20">
                  <c:v>0.57582580000000005</c:v>
                </c:pt>
                <c:pt idx="21">
                  <c:v>0.58821319999999999</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19"/>
          <c:order val="19"/>
          <c:tx>
            <c:strRef>
              <c:f>'average EBRD scores'!$A$22</c:f>
              <c:strCache>
                <c:ptCount val="1"/>
                <c:pt idx="0">
                  <c:v>Poland</c:v>
                </c:pt>
              </c:strCache>
            </c:strRef>
          </c:tx>
          <c:spPr>
            <a:ln w="28575" cap="rnd">
              <a:solidFill>
                <a:schemeClr val="accent2">
                  <a:lumMod val="80000"/>
                </a:schemeClr>
              </a:solidFill>
              <a:round/>
            </a:ln>
            <a:effectLst/>
          </c:spPr>
          <c:marker>
            <c:symbol val="none"/>
          </c:marker>
          <c:val>
            <c:numRef>
              <c:f>'average EBRD scores'!$B$22:$W$22</c:f>
              <c:numCache>
                <c:formatCode>0.00</c:formatCode>
                <c:ptCount val="22"/>
                <c:pt idx="0">
                  <c:v>8.7462499999999999E-2</c:v>
                </c:pt>
                <c:pt idx="1">
                  <c:v>0.40052549999999998</c:v>
                </c:pt>
                <c:pt idx="2">
                  <c:v>0.43806309999999998</c:v>
                </c:pt>
                <c:pt idx="3">
                  <c:v>0.48798799999999998</c:v>
                </c:pt>
                <c:pt idx="4">
                  <c:v>0.62575080000000005</c:v>
                </c:pt>
                <c:pt idx="5">
                  <c:v>0.66328830000000005</c:v>
                </c:pt>
                <c:pt idx="6">
                  <c:v>0.70082580000000005</c:v>
                </c:pt>
                <c:pt idx="7">
                  <c:v>0.72560060000000004</c:v>
                </c:pt>
                <c:pt idx="8">
                  <c:v>0.75037540000000003</c:v>
                </c:pt>
                <c:pt idx="9">
                  <c:v>0.77515009999999995</c:v>
                </c:pt>
                <c:pt idx="10">
                  <c:v>0.77515009999999995</c:v>
                </c:pt>
                <c:pt idx="11">
                  <c:v>0.78791290000000003</c:v>
                </c:pt>
                <c:pt idx="12">
                  <c:v>0.81268770000000001</c:v>
                </c:pt>
                <c:pt idx="13">
                  <c:v>0.81268770000000001</c:v>
                </c:pt>
                <c:pt idx="14">
                  <c:v>0.81268770000000001</c:v>
                </c:pt>
                <c:pt idx="15">
                  <c:v>0.81268770000000001</c:v>
                </c:pt>
                <c:pt idx="16">
                  <c:v>0.85060060000000004</c:v>
                </c:pt>
                <c:pt idx="17">
                  <c:v>0.85060060000000004</c:v>
                </c:pt>
                <c:pt idx="18">
                  <c:v>0.85060060000000004</c:v>
                </c:pt>
                <c:pt idx="19">
                  <c:v>0.85060060000000004</c:v>
                </c:pt>
                <c:pt idx="20">
                  <c:v>0.85060060000000004</c:v>
                </c:pt>
                <c:pt idx="21">
                  <c:v>0.87575069999999999</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0"/>
          <c:order val="20"/>
          <c:tx>
            <c:strRef>
              <c:f>'average EBRD scores'!$A$23</c:f>
              <c:strCache>
                <c:ptCount val="1"/>
                <c:pt idx="0">
                  <c:v>Romania</c:v>
                </c:pt>
              </c:strCache>
            </c:strRef>
          </c:tx>
          <c:spPr>
            <a:ln w="28575" cap="rnd">
              <a:solidFill>
                <a:schemeClr val="accent3">
                  <a:lumMod val="80000"/>
                </a:schemeClr>
              </a:solidFill>
              <a:round/>
            </a:ln>
            <a:effectLst/>
          </c:spPr>
          <c:marker>
            <c:symbol val="none"/>
          </c:marker>
          <c:val>
            <c:numRef>
              <c:f>'average EBRD scores'!$B$23:$W$23</c:f>
              <c:numCache>
                <c:formatCode>0.00</c:formatCode>
                <c:ptCount val="22"/>
                <c:pt idx="0">
                  <c:v>0</c:v>
                </c:pt>
                <c:pt idx="1">
                  <c:v>0</c:v>
                </c:pt>
                <c:pt idx="2">
                  <c:v>8.7837799999999994E-2</c:v>
                </c:pt>
                <c:pt idx="3">
                  <c:v>0.2004505</c:v>
                </c:pt>
                <c:pt idx="4">
                  <c:v>0.28791290000000003</c:v>
                </c:pt>
                <c:pt idx="5">
                  <c:v>0.42530030000000002</c:v>
                </c:pt>
                <c:pt idx="6">
                  <c:v>0.47560059999999998</c:v>
                </c:pt>
                <c:pt idx="7">
                  <c:v>0.47560059999999998</c:v>
                </c:pt>
                <c:pt idx="8">
                  <c:v>0.56306310000000004</c:v>
                </c:pt>
                <c:pt idx="9">
                  <c:v>0.57507509999999995</c:v>
                </c:pt>
                <c:pt idx="10">
                  <c:v>0.60060060000000004</c:v>
                </c:pt>
                <c:pt idx="11">
                  <c:v>0.61298799999999998</c:v>
                </c:pt>
                <c:pt idx="12">
                  <c:v>0.62537540000000003</c:v>
                </c:pt>
                <c:pt idx="13">
                  <c:v>0.62537540000000003</c:v>
                </c:pt>
                <c:pt idx="14">
                  <c:v>0.63776270000000002</c:v>
                </c:pt>
                <c:pt idx="15">
                  <c:v>0.66291290000000003</c:v>
                </c:pt>
                <c:pt idx="16">
                  <c:v>0.67530029999999996</c:v>
                </c:pt>
                <c:pt idx="17">
                  <c:v>0.70082580000000005</c:v>
                </c:pt>
                <c:pt idx="18">
                  <c:v>0.72597599999999995</c:v>
                </c:pt>
                <c:pt idx="19">
                  <c:v>0.7383634</c:v>
                </c:pt>
                <c:pt idx="20">
                  <c:v>0.7383634</c:v>
                </c:pt>
                <c:pt idx="21">
                  <c:v>0.75075080000000005</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1"/>
          <c:order val="21"/>
          <c:tx>
            <c:strRef>
              <c:f>'average EBRD scores'!$A$24</c:f>
              <c:strCache>
                <c:ptCount val="1"/>
                <c:pt idx="0">
                  <c:v>Russia</c:v>
                </c:pt>
              </c:strCache>
            </c:strRef>
          </c:tx>
          <c:spPr>
            <a:ln w="28575" cap="rnd">
              <a:solidFill>
                <a:schemeClr val="accent4">
                  <a:lumMod val="80000"/>
                </a:schemeClr>
              </a:solidFill>
              <a:round/>
            </a:ln>
            <a:effectLst/>
          </c:spPr>
          <c:marker>
            <c:symbol val="none"/>
          </c:marker>
          <c:val>
            <c:numRef>
              <c:f>'average EBRD scores'!$B$24:$W$24</c:f>
              <c:numCache>
                <c:formatCode>0.00</c:formatCode>
                <c:ptCount val="22"/>
                <c:pt idx="0">
                  <c:v>0</c:v>
                </c:pt>
                <c:pt idx="1">
                  <c:v>0</c:v>
                </c:pt>
                <c:pt idx="2">
                  <c:v>3.7537500000000001E-2</c:v>
                </c:pt>
                <c:pt idx="3">
                  <c:v>0.28791290000000003</c:v>
                </c:pt>
                <c:pt idx="4">
                  <c:v>0.38813809999999999</c:v>
                </c:pt>
                <c:pt idx="5">
                  <c:v>0.4508258</c:v>
                </c:pt>
                <c:pt idx="6">
                  <c:v>0.51313810000000004</c:v>
                </c:pt>
                <c:pt idx="7">
                  <c:v>0.58821319999999999</c:v>
                </c:pt>
                <c:pt idx="8">
                  <c:v>0.62537540000000003</c:v>
                </c:pt>
                <c:pt idx="9">
                  <c:v>0.48761260000000001</c:v>
                </c:pt>
                <c:pt idx="10">
                  <c:v>0.46283780000000002</c:v>
                </c:pt>
                <c:pt idx="11">
                  <c:v>0.50037540000000003</c:v>
                </c:pt>
                <c:pt idx="12">
                  <c:v>0.52552549999999998</c:v>
                </c:pt>
                <c:pt idx="13">
                  <c:v>0.57507509999999995</c:v>
                </c:pt>
                <c:pt idx="14">
                  <c:v>0.60022520000000001</c:v>
                </c:pt>
                <c:pt idx="15">
                  <c:v>0.60022520000000001</c:v>
                </c:pt>
                <c:pt idx="16">
                  <c:v>0.60022520000000001</c:v>
                </c:pt>
                <c:pt idx="17">
                  <c:v>0.62537540000000003</c:v>
                </c:pt>
                <c:pt idx="18">
                  <c:v>0.62537540000000003</c:v>
                </c:pt>
                <c:pt idx="19">
                  <c:v>0.62537540000000003</c:v>
                </c:pt>
                <c:pt idx="20">
                  <c:v>0.62537540000000003</c:v>
                </c:pt>
                <c:pt idx="21">
                  <c:v>0.62537540000000003</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2"/>
          <c:order val="22"/>
          <c:tx>
            <c:strRef>
              <c:f>'average EBRD scores'!$A$25</c:f>
              <c:strCache>
                <c:ptCount val="1"/>
                <c:pt idx="0">
                  <c:v>Serbia</c:v>
                </c:pt>
              </c:strCache>
            </c:strRef>
          </c:tx>
          <c:spPr>
            <a:ln w="28575" cap="rnd">
              <a:solidFill>
                <a:schemeClr val="accent5">
                  <a:lumMod val="80000"/>
                </a:schemeClr>
              </a:solidFill>
              <a:round/>
            </a:ln>
            <a:effectLst/>
          </c:spPr>
          <c:marker>
            <c:symbol val="none"/>
          </c:marker>
          <c:val>
            <c:numRef>
              <c:f>'average EBRD scores'!$B$25:$W$25</c:f>
              <c:numCache>
                <c:formatCode>0.00</c:formatCode>
                <c:ptCount val="22"/>
                <c:pt idx="0">
                  <c:v>0.17530029999999999</c:v>
                </c:pt>
                <c:pt idx="1">
                  <c:v>0.21283779999999999</c:v>
                </c:pt>
                <c:pt idx="2">
                  <c:v>0.21283779999999999</c:v>
                </c:pt>
                <c:pt idx="3">
                  <c:v>0.21283779999999999</c:v>
                </c:pt>
                <c:pt idx="4">
                  <c:v>0.21283779999999999</c:v>
                </c:pt>
                <c:pt idx="5">
                  <c:v>0.13776279999999999</c:v>
                </c:pt>
                <c:pt idx="6">
                  <c:v>0.13776279999999999</c:v>
                </c:pt>
                <c:pt idx="7">
                  <c:v>0.13776279999999999</c:v>
                </c:pt>
                <c:pt idx="8">
                  <c:v>0.13776279999999999</c:v>
                </c:pt>
                <c:pt idx="9">
                  <c:v>0.125</c:v>
                </c:pt>
                <c:pt idx="10">
                  <c:v>0.125</c:v>
                </c:pt>
                <c:pt idx="11">
                  <c:v>0.125</c:v>
                </c:pt>
                <c:pt idx="12">
                  <c:v>0.25037540000000003</c:v>
                </c:pt>
                <c:pt idx="13">
                  <c:v>0.41291290000000003</c:v>
                </c:pt>
                <c:pt idx="14">
                  <c:v>0.43768770000000001</c:v>
                </c:pt>
                <c:pt idx="15">
                  <c:v>0.45007510000000001</c:v>
                </c:pt>
                <c:pt idx="16">
                  <c:v>0.50037540000000003</c:v>
                </c:pt>
                <c:pt idx="17">
                  <c:v>0.53828830000000005</c:v>
                </c:pt>
                <c:pt idx="18">
                  <c:v>0.55067569999999999</c:v>
                </c:pt>
                <c:pt idx="19">
                  <c:v>0.57582580000000005</c:v>
                </c:pt>
                <c:pt idx="20">
                  <c:v>0.58821319999999999</c:v>
                </c:pt>
                <c:pt idx="21">
                  <c:v>0.60060060000000004</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3"/>
          <c:order val="23"/>
          <c:tx>
            <c:strRef>
              <c:f>'average EBRD scores'!$A$26</c:f>
              <c:strCache>
                <c:ptCount val="1"/>
                <c:pt idx="0">
                  <c:v>Slovak</c:v>
                </c:pt>
              </c:strCache>
            </c:strRef>
          </c:tx>
          <c:spPr>
            <a:ln w="28575" cap="rnd">
              <a:solidFill>
                <a:schemeClr val="accent6">
                  <a:lumMod val="80000"/>
                </a:schemeClr>
              </a:solidFill>
              <a:round/>
            </a:ln>
            <a:effectLst/>
          </c:spPr>
          <c:marker>
            <c:symbol val="none"/>
          </c:marker>
          <c:val>
            <c:numRef>
              <c:f>'average EBRD scores'!$B$26:$W$26</c:f>
              <c:numCache>
                <c:formatCode>0.00</c:formatCode>
                <c:ptCount val="22"/>
                <c:pt idx="0">
                  <c:v>0</c:v>
                </c:pt>
                <c:pt idx="1">
                  <c:v>0</c:v>
                </c:pt>
                <c:pt idx="2">
                  <c:v>0.37537540000000003</c:v>
                </c:pt>
                <c:pt idx="3">
                  <c:v>0.51313810000000004</c:v>
                </c:pt>
                <c:pt idx="4">
                  <c:v>0.62575080000000005</c:v>
                </c:pt>
                <c:pt idx="5">
                  <c:v>0.68843840000000001</c:v>
                </c:pt>
                <c:pt idx="6">
                  <c:v>0.68843840000000001</c:v>
                </c:pt>
                <c:pt idx="7">
                  <c:v>0.71321319999999999</c:v>
                </c:pt>
                <c:pt idx="8">
                  <c:v>0.71321319999999999</c:v>
                </c:pt>
                <c:pt idx="9">
                  <c:v>0.72560060000000004</c:v>
                </c:pt>
                <c:pt idx="10">
                  <c:v>0.73798799999999998</c:v>
                </c:pt>
                <c:pt idx="11">
                  <c:v>0.75037540000000003</c:v>
                </c:pt>
                <c:pt idx="12">
                  <c:v>0.76276270000000002</c:v>
                </c:pt>
                <c:pt idx="13">
                  <c:v>0.7875375</c:v>
                </c:pt>
                <c:pt idx="14">
                  <c:v>0.80030029999999996</c:v>
                </c:pt>
                <c:pt idx="15">
                  <c:v>0.82545040000000003</c:v>
                </c:pt>
                <c:pt idx="16">
                  <c:v>0.83821319999999999</c:v>
                </c:pt>
                <c:pt idx="17">
                  <c:v>0.85060060000000004</c:v>
                </c:pt>
                <c:pt idx="18">
                  <c:v>0.85060060000000004</c:v>
                </c:pt>
                <c:pt idx="19">
                  <c:v>0.85060060000000004</c:v>
                </c:pt>
                <c:pt idx="20">
                  <c:v>0.85060060000000004</c:v>
                </c:pt>
                <c:pt idx="21">
                  <c:v>0.83821319999999999</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4"/>
          <c:order val="24"/>
          <c:tx>
            <c:strRef>
              <c:f>'average EBRD scores'!$A$27</c:f>
              <c:strCache>
                <c:ptCount val="1"/>
                <c:pt idx="0">
                  <c:v>Slovenia</c:v>
                </c:pt>
              </c:strCache>
            </c:strRef>
          </c:tx>
          <c:spPr>
            <a:ln w="28575" cap="rnd">
              <a:solidFill>
                <a:schemeClr val="accent1">
                  <a:lumMod val="60000"/>
                  <a:lumOff val="40000"/>
                </a:schemeClr>
              </a:solidFill>
              <a:round/>
            </a:ln>
            <a:effectLst/>
          </c:spPr>
          <c:marker>
            <c:symbol val="none"/>
          </c:marker>
          <c:val>
            <c:numRef>
              <c:f>'average EBRD scores'!$B$27:$W$27</c:f>
              <c:numCache>
                <c:formatCode>0.00</c:formatCode>
                <c:ptCount val="22"/>
                <c:pt idx="0">
                  <c:v>0.17530029999999999</c:v>
                </c:pt>
                <c:pt idx="1">
                  <c:v>0.25037540000000003</c:v>
                </c:pt>
                <c:pt idx="2">
                  <c:v>0.28791290000000003</c:v>
                </c:pt>
                <c:pt idx="3">
                  <c:v>0.32545049999999998</c:v>
                </c:pt>
                <c:pt idx="4">
                  <c:v>0.55067569999999999</c:v>
                </c:pt>
                <c:pt idx="5">
                  <c:v>0.60097599999999995</c:v>
                </c:pt>
                <c:pt idx="6">
                  <c:v>0.62612610000000002</c:v>
                </c:pt>
                <c:pt idx="7">
                  <c:v>0.6509009</c:v>
                </c:pt>
                <c:pt idx="8">
                  <c:v>0.66328830000000005</c:v>
                </c:pt>
                <c:pt idx="9">
                  <c:v>0.68806310000000004</c:v>
                </c:pt>
                <c:pt idx="10">
                  <c:v>0.70045040000000003</c:v>
                </c:pt>
                <c:pt idx="11">
                  <c:v>0.71321319999999999</c:v>
                </c:pt>
                <c:pt idx="12">
                  <c:v>0.71321319999999999</c:v>
                </c:pt>
                <c:pt idx="13">
                  <c:v>0.72560060000000004</c:v>
                </c:pt>
                <c:pt idx="14">
                  <c:v>0.72560060000000004</c:v>
                </c:pt>
                <c:pt idx="15">
                  <c:v>0.72560060000000004</c:v>
                </c:pt>
                <c:pt idx="16">
                  <c:v>0.72560060000000004</c:v>
                </c:pt>
                <c:pt idx="17">
                  <c:v>0.72560060000000004</c:v>
                </c:pt>
                <c:pt idx="18">
                  <c:v>0.72560060000000004</c:v>
                </c:pt>
                <c:pt idx="19">
                  <c:v>0.73798799999999998</c:v>
                </c:pt>
                <c:pt idx="20">
                  <c:v>0.73798799999999998</c:v>
                </c:pt>
                <c:pt idx="21">
                  <c:v>0.73798799999999998</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5"/>
          <c:order val="25"/>
          <c:tx>
            <c:strRef>
              <c:f>'average EBRD scores'!$A$28</c:f>
              <c:strCache>
                <c:ptCount val="1"/>
                <c:pt idx="0">
                  <c:v>Tajikistan</c:v>
                </c:pt>
              </c:strCache>
            </c:strRef>
          </c:tx>
          <c:spPr>
            <a:ln w="28575" cap="rnd">
              <a:solidFill>
                <a:schemeClr val="accent2">
                  <a:lumMod val="60000"/>
                  <a:lumOff val="40000"/>
                </a:schemeClr>
              </a:solidFill>
              <a:round/>
            </a:ln>
            <a:effectLst/>
          </c:spPr>
          <c:marker>
            <c:symbol val="none"/>
          </c:marker>
          <c:val>
            <c:numRef>
              <c:f>'average EBRD scores'!$B$28:$W$28</c:f>
              <c:numCache>
                <c:formatCode>0.00</c:formatCode>
                <c:ptCount val="22"/>
                <c:pt idx="0">
                  <c:v>0</c:v>
                </c:pt>
                <c:pt idx="1">
                  <c:v>0</c:v>
                </c:pt>
                <c:pt idx="2">
                  <c:v>0</c:v>
                </c:pt>
                <c:pt idx="3">
                  <c:v>0.1002252</c:v>
                </c:pt>
                <c:pt idx="4">
                  <c:v>0.125</c:v>
                </c:pt>
                <c:pt idx="5">
                  <c:v>0.125</c:v>
                </c:pt>
                <c:pt idx="6">
                  <c:v>0.23761260000000001</c:v>
                </c:pt>
                <c:pt idx="7">
                  <c:v>0.25037540000000003</c:v>
                </c:pt>
                <c:pt idx="8">
                  <c:v>0.26276280000000002</c:v>
                </c:pt>
                <c:pt idx="9">
                  <c:v>0.33821319999999999</c:v>
                </c:pt>
                <c:pt idx="10">
                  <c:v>0.35060059999999998</c:v>
                </c:pt>
                <c:pt idx="11">
                  <c:v>0.38776280000000002</c:v>
                </c:pt>
                <c:pt idx="12">
                  <c:v>0.38813809999999999</c:v>
                </c:pt>
                <c:pt idx="13">
                  <c:v>0.4132883</c:v>
                </c:pt>
                <c:pt idx="14">
                  <c:v>0.4132883</c:v>
                </c:pt>
                <c:pt idx="15">
                  <c:v>0.42567569999999999</c:v>
                </c:pt>
                <c:pt idx="16">
                  <c:v>0.43806309999999998</c:v>
                </c:pt>
                <c:pt idx="17">
                  <c:v>0.45045049999999998</c:v>
                </c:pt>
                <c:pt idx="18">
                  <c:v>0.45045049999999998</c:v>
                </c:pt>
                <c:pt idx="19">
                  <c:v>0.45045049999999998</c:v>
                </c:pt>
                <c:pt idx="20">
                  <c:v>0.46283780000000002</c:v>
                </c:pt>
                <c:pt idx="21">
                  <c:v>0.47522520000000001</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6"/>
          <c:order val="26"/>
          <c:tx>
            <c:strRef>
              <c:f>'average EBRD scores'!$A$29</c:f>
              <c:strCache>
                <c:ptCount val="1"/>
                <c:pt idx="0">
                  <c:v>Turkmenistan</c:v>
                </c:pt>
              </c:strCache>
            </c:strRef>
          </c:tx>
          <c:spPr>
            <a:ln w="28575" cap="rnd">
              <a:solidFill>
                <a:schemeClr val="accent3">
                  <a:lumMod val="60000"/>
                  <a:lumOff val="40000"/>
                </a:schemeClr>
              </a:solidFill>
              <a:round/>
            </a:ln>
            <a:effectLst/>
          </c:spPr>
          <c:marker>
            <c:symbol val="none"/>
          </c:marker>
          <c:val>
            <c:numRef>
              <c:f>'average EBRD scores'!$B$29:$W$29</c:f>
              <c:numCache>
                <c:formatCode>0.00</c:formatCode>
                <c:ptCount val="22"/>
                <c:pt idx="0">
                  <c:v>0</c:v>
                </c:pt>
                <c:pt idx="1">
                  <c:v>0</c:v>
                </c:pt>
                <c:pt idx="2">
                  <c:v>0</c:v>
                </c:pt>
                <c:pt idx="3">
                  <c:v>0</c:v>
                </c:pt>
                <c:pt idx="4">
                  <c:v>0</c:v>
                </c:pt>
                <c:pt idx="5">
                  <c:v>4.9924900000000001E-2</c:v>
                </c:pt>
                <c:pt idx="6">
                  <c:v>8.7837799999999994E-2</c:v>
                </c:pt>
                <c:pt idx="7">
                  <c:v>8.7837799999999994E-2</c:v>
                </c:pt>
                <c:pt idx="8">
                  <c:v>0.1629129</c:v>
                </c:pt>
                <c:pt idx="9">
                  <c:v>0.15052550000000001</c:v>
                </c:pt>
                <c:pt idx="10">
                  <c:v>0.15052550000000001</c:v>
                </c:pt>
                <c:pt idx="11">
                  <c:v>0.1253754</c:v>
                </c:pt>
                <c:pt idx="12">
                  <c:v>0.1002252</c:v>
                </c:pt>
                <c:pt idx="13">
                  <c:v>0.1002252</c:v>
                </c:pt>
                <c:pt idx="14">
                  <c:v>0.1002252</c:v>
                </c:pt>
                <c:pt idx="15">
                  <c:v>0.1002252</c:v>
                </c:pt>
                <c:pt idx="16">
                  <c:v>0.1002252</c:v>
                </c:pt>
                <c:pt idx="17">
                  <c:v>0.1002252</c:v>
                </c:pt>
                <c:pt idx="18">
                  <c:v>0.1002252</c:v>
                </c:pt>
                <c:pt idx="19">
                  <c:v>0.15015020000000001</c:v>
                </c:pt>
                <c:pt idx="20">
                  <c:v>0.15015020000000001</c:v>
                </c:pt>
                <c:pt idx="21">
                  <c:v>0.15015020000000001</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7"/>
          <c:order val="27"/>
          <c:tx>
            <c:strRef>
              <c:f>'average EBRD scores'!$A$30</c:f>
              <c:strCache>
                <c:ptCount val="1"/>
                <c:pt idx="0">
                  <c:v>Ukraine</c:v>
                </c:pt>
              </c:strCache>
            </c:strRef>
          </c:tx>
          <c:spPr>
            <a:ln w="28575" cap="rnd">
              <a:solidFill>
                <a:schemeClr val="accent4">
                  <a:lumMod val="60000"/>
                  <a:lumOff val="40000"/>
                </a:schemeClr>
              </a:solidFill>
              <a:round/>
            </a:ln>
            <a:effectLst/>
          </c:spPr>
          <c:marker>
            <c:symbol val="none"/>
          </c:marker>
          <c:val>
            <c:numRef>
              <c:f>'average EBRD scores'!$B$30:$W$30</c:f>
              <c:numCache>
                <c:formatCode>0.00</c:formatCode>
                <c:ptCount val="22"/>
                <c:pt idx="0">
                  <c:v>0</c:v>
                </c:pt>
                <c:pt idx="1">
                  <c:v>0</c:v>
                </c:pt>
                <c:pt idx="2">
                  <c:v>0</c:v>
                </c:pt>
                <c:pt idx="3">
                  <c:v>6.2687699999999999E-2</c:v>
                </c:pt>
                <c:pt idx="4">
                  <c:v>0.1002252</c:v>
                </c:pt>
                <c:pt idx="5">
                  <c:v>0.1629129</c:v>
                </c:pt>
                <c:pt idx="6">
                  <c:v>0.40052549999999998</c:v>
                </c:pt>
                <c:pt idx="7">
                  <c:v>0.43806309999999998</c:v>
                </c:pt>
                <c:pt idx="8">
                  <c:v>0.48761260000000001</c:v>
                </c:pt>
                <c:pt idx="9">
                  <c:v>0.47522520000000001</c:v>
                </c:pt>
                <c:pt idx="10">
                  <c:v>0.48761260000000001</c:v>
                </c:pt>
                <c:pt idx="11">
                  <c:v>0.50037540000000003</c:v>
                </c:pt>
                <c:pt idx="12">
                  <c:v>0.51276279999999996</c:v>
                </c:pt>
                <c:pt idx="13">
                  <c:v>0.55030029999999996</c:v>
                </c:pt>
                <c:pt idx="14">
                  <c:v>0.56268770000000001</c:v>
                </c:pt>
                <c:pt idx="15">
                  <c:v>0.57507509999999995</c:v>
                </c:pt>
                <c:pt idx="16">
                  <c:v>0.60060060000000004</c:v>
                </c:pt>
                <c:pt idx="17">
                  <c:v>0.61298799999999998</c:v>
                </c:pt>
                <c:pt idx="18">
                  <c:v>0.62575080000000005</c:v>
                </c:pt>
                <c:pt idx="19">
                  <c:v>0.65052549999999998</c:v>
                </c:pt>
                <c:pt idx="20">
                  <c:v>0.65052549999999998</c:v>
                </c:pt>
                <c:pt idx="21">
                  <c:v>0.65052549999999998</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ser>
          <c:idx val="28"/>
          <c:order val="28"/>
          <c:tx>
            <c:strRef>
              <c:f>'average EBRD scores'!$A$31</c:f>
              <c:strCache>
                <c:ptCount val="1"/>
                <c:pt idx="0">
                  <c:v>Uzbekistan</c:v>
                </c:pt>
              </c:strCache>
            </c:strRef>
          </c:tx>
          <c:spPr>
            <a:ln w="28575" cap="rnd">
              <a:solidFill>
                <a:schemeClr val="accent5">
                  <a:lumMod val="60000"/>
                  <a:lumOff val="40000"/>
                </a:schemeClr>
              </a:solidFill>
              <a:round/>
            </a:ln>
            <a:effectLst/>
          </c:spPr>
          <c:marker>
            <c:symbol val="none"/>
          </c:marker>
          <c:val>
            <c:numRef>
              <c:f>'average EBRD scores'!$B$31:$W$31</c:f>
              <c:numCache>
                <c:formatCode>0.00</c:formatCode>
                <c:ptCount val="22"/>
                <c:pt idx="0">
                  <c:v>0</c:v>
                </c:pt>
                <c:pt idx="1">
                  <c:v>0</c:v>
                </c:pt>
                <c:pt idx="2">
                  <c:v>0</c:v>
                </c:pt>
                <c:pt idx="3">
                  <c:v>6.2687699999999999E-2</c:v>
                </c:pt>
                <c:pt idx="4">
                  <c:v>0.13776279999999999</c:v>
                </c:pt>
                <c:pt idx="5">
                  <c:v>0.32545049999999998</c:v>
                </c:pt>
                <c:pt idx="6">
                  <c:v>0.4132883</c:v>
                </c:pt>
                <c:pt idx="7">
                  <c:v>0.4132883</c:v>
                </c:pt>
                <c:pt idx="8">
                  <c:v>0.38813809999999999</c:v>
                </c:pt>
                <c:pt idx="9">
                  <c:v>0.3633634</c:v>
                </c:pt>
                <c:pt idx="10">
                  <c:v>0.33821319999999999</c:v>
                </c:pt>
                <c:pt idx="11">
                  <c:v>0.3258258</c:v>
                </c:pt>
                <c:pt idx="12">
                  <c:v>0.35097600000000001</c:v>
                </c:pt>
                <c:pt idx="13">
                  <c:v>0.35097600000000001</c:v>
                </c:pt>
                <c:pt idx="14">
                  <c:v>0.33858860000000002</c:v>
                </c:pt>
                <c:pt idx="15">
                  <c:v>0.33858860000000002</c:v>
                </c:pt>
                <c:pt idx="16">
                  <c:v>0.35097600000000001</c:v>
                </c:pt>
                <c:pt idx="17">
                  <c:v>0.3633634</c:v>
                </c:pt>
                <c:pt idx="18">
                  <c:v>0.3633634</c:v>
                </c:pt>
                <c:pt idx="19">
                  <c:v>0.3633634</c:v>
                </c:pt>
                <c:pt idx="20">
                  <c:v>0.3633634</c:v>
                </c:pt>
                <c:pt idx="21">
                  <c:v>0.3633634</c:v>
                </c:pt>
              </c:numCache>
            </c:numRef>
          </c:val>
          <c:smooth val="0"/>
          <c:extLst>
            <c:ext xmlns:c15="http://schemas.microsoft.com/office/drawing/2012/chart" uri="{02D57815-91ED-43cb-92C2-25804820EDAC}">
              <c15:filteredCategoryTitle>
                <c15:cat>
                  <c:multiLvlStrRef>
                    <c:extLst>
                      <c:ext uri="{02D57815-91ED-43cb-92C2-25804820EDAC}">
                        <c15:formulaRef>
                          <c15:sqref>'graphs of countries'!#REF!</c15:sqref>
                        </c15:formulaRef>
                      </c:ext>
                    </c:extLst>
                  </c:multiLvlStrRef>
                </c15:cat>
              </c15:filteredCategoryTitle>
            </c:ext>
          </c:extLst>
        </c:ser>
        <c:dLbls>
          <c:showLegendKey val="0"/>
          <c:showVal val="0"/>
          <c:showCatName val="0"/>
          <c:showSerName val="0"/>
          <c:showPercent val="0"/>
          <c:showBubbleSize val="0"/>
        </c:dLbls>
        <c:smooth val="0"/>
        <c:axId val="500438376"/>
        <c:axId val="500439160"/>
      </c:lineChart>
      <c:catAx>
        <c:axId val="50043837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39160"/>
        <c:crosses val="autoZero"/>
        <c:auto val="1"/>
        <c:lblAlgn val="ctr"/>
        <c:lblOffset val="100"/>
        <c:tickLblSkip val="2"/>
        <c:noMultiLvlLbl val="0"/>
      </c:catAx>
      <c:valAx>
        <c:axId val="5004391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of</a:t>
                </a:r>
                <a:r>
                  <a:rPr lang="en-US" baseline="0"/>
                  <a:t> EBRD Transition Indicators</a:t>
                </a:r>
                <a:endParaRPr lang="en-US"/>
              </a:p>
            </c:rich>
          </c:tx>
          <c:layout>
            <c:manualLayout>
              <c:xMode val="edge"/>
              <c:yMode val="edge"/>
              <c:x val="1.0857761444208804E-2"/>
              <c:y val="0.27734876510922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38376"/>
        <c:crosses val="autoZero"/>
        <c:crossBetween val="between"/>
      </c:valAx>
      <c:spPr>
        <a:noFill/>
        <a:ln>
          <a:noFill/>
        </a:ln>
        <a:effectLst/>
      </c:spPr>
    </c:plotArea>
    <c:legend>
      <c:legendPos val="r"/>
      <c:layout>
        <c:manualLayout>
          <c:xMode val="edge"/>
          <c:yMode val="edge"/>
          <c:x val="0.81241019904585066"/>
          <c:y val="8.8340376671343313E-2"/>
          <c:w val="0.17456048722109874"/>
          <c:h val="0.899886328883425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2029746281715"/>
          <c:y val="0.18212781393704758"/>
          <c:w val="0.59130568678915141"/>
          <c:h val="0.53171233658444705"/>
        </c:manualLayout>
      </c:layout>
      <c:lineChart>
        <c:grouping val="standard"/>
        <c:varyColors val="0"/>
        <c:ser>
          <c:idx val="0"/>
          <c:order val="0"/>
          <c:tx>
            <c:v>Liberalization</c:v>
          </c:tx>
          <c:spPr>
            <a:ln w="28575" cap="rnd">
              <a:solidFill>
                <a:schemeClr val="accent1"/>
              </a:solidFill>
              <a:round/>
            </a:ln>
            <a:effectLst/>
          </c:spPr>
          <c:marker>
            <c:symbol val="none"/>
          </c:marker>
          <c:cat>
            <c:numRef>
              <c:f>'subtypes of reform'!$B$53:$B$74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'subtypes of reform'!$D$5:$D$26</c:f>
              <c:numCache>
                <c:formatCode>General</c:formatCode>
                <c:ptCount val="22"/>
                <c:pt idx="0">
                  <c:v>0.10458729999999999</c:v>
                </c:pt>
                <c:pt idx="1">
                  <c:v>0.18380450000000001</c:v>
                </c:pt>
                <c:pt idx="2">
                  <c:v>0.3070312</c:v>
                </c:pt>
                <c:pt idx="3">
                  <c:v>0.49446000000000001</c:v>
                </c:pt>
                <c:pt idx="4">
                  <c:v>0.5724863</c:v>
                </c:pt>
                <c:pt idx="5">
                  <c:v>0.62063789999999996</c:v>
                </c:pt>
                <c:pt idx="6">
                  <c:v>0.69519520000000001</c:v>
                </c:pt>
                <c:pt idx="7">
                  <c:v>0.73728899999999997</c:v>
                </c:pt>
                <c:pt idx="8">
                  <c:v>0.76939009999999997</c:v>
                </c:pt>
                <c:pt idx="9">
                  <c:v>0.76680130000000002</c:v>
                </c:pt>
                <c:pt idx="10">
                  <c:v>0.77197890000000002</c:v>
                </c:pt>
                <c:pt idx="11">
                  <c:v>0.7983846</c:v>
                </c:pt>
                <c:pt idx="12">
                  <c:v>0.83359220000000001</c:v>
                </c:pt>
                <c:pt idx="13">
                  <c:v>0.84824480000000002</c:v>
                </c:pt>
                <c:pt idx="14">
                  <c:v>0.85652899999999998</c:v>
                </c:pt>
                <c:pt idx="15">
                  <c:v>0.86015330000000001</c:v>
                </c:pt>
                <c:pt idx="16">
                  <c:v>0.87206170000000005</c:v>
                </c:pt>
                <c:pt idx="17">
                  <c:v>0.87206170000000005</c:v>
                </c:pt>
                <c:pt idx="18">
                  <c:v>0.87361500000000003</c:v>
                </c:pt>
                <c:pt idx="19">
                  <c:v>0.8885672</c:v>
                </c:pt>
                <c:pt idx="20">
                  <c:v>0.89017590000000002</c:v>
                </c:pt>
                <c:pt idx="21">
                  <c:v>0.8933934</c:v>
                </c:pt>
              </c:numCache>
            </c:numRef>
          </c:val>
          <c:smooth val="0"/>
        </c:ser>
        <c:ser>
          <c:idx val="1"/>
          <c:order val="1"/>
          <c:tx>
            <c:v>Privatization</c:v>
          </c:tx>
          <c:spPr>
            <a:ln w="28575" cap="rnd">
              <a:solidFill>
                <a:schemeClr val="accent2"/>
              </a:solidFill>
              <a:round/>
            </a:ln>
            <a:effectLst/>
          </c:spPr>
          <c:marker>
            <c:symbol val="none"/>
          </c:marker>
          <c:cat>
            <c:numRef>
              <c:f>'subtypes of reform'!$B$53:$B$74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'subtypes of reform'!$D$29:$D$50</c:f>
              <c:numCache>
                <c:formatCode>General</c:formatCode>
                <c:ptCount val="22"/>
                <c:pt idx="0">
                  <c:v>4.4872500000000003E-2</c:v>
                </c:pt>
                <c:pt idx="1">
                  <c:v>5.86794E-2</c:v>
                </c:pt>
                <c:pt idx="2">
                  <c:v>9.4577300000000003E-2</c:v>
                </c:pt>
                <c:pt idx="3">
                  <c:v>0.17293159999999999</c:v>
                </c:pt>
                <c:pt idx="4">
                  <c:v>0.2868386</c:v>
                </c:pt>
                <c:pt idx="5">
                  <c:v>0.3593248</c:v>
                </c:pt>
                <c:pt idx="6">
                  <c:v>0.43975009999999998</c:v>
                </c:pt>
                <c:pt idx="7">
                  <c:v>0.49290669999999998</c:v>
                </c:pt>
                <c:pt idx="8">
                  <c:v>0.52407579999999998</c:v>
                </c:pt>
                <c:pt idx="9">
                  <c:v>0.53201480000000001</c:v>
                </c:pt>
                <c:pt idx="10">
                  <c:v>0.54513129999999999</c:v>
                </c:pt>
                <c:pt idx="11">
                  <c:v>0.55559009999999998</c:v>
                </c:pt>
                <c:pt idx="12">
                  <c:v>0.56663560000000002</c:v>
                </c:pt>
                <c:pt idx="13">
                  <c:v>0.59528490000000001</c:v>
                </c:pt>
                <c:pt idx="14">
                  <c:v>0.60771120000000001</c:v>
                </c:pt>
                <c:pt idx="15">
                  <c:v>0.61875670000000005</c:v>
                </c:pt>
                <c:pt idx="16">
                  <c:v>0.63843150000000004</c:v>
                </c:pt>
                <c:pt idx="17">
                  <c:v>0.64568020000000004</c:v>
                </c:pt>
                <c:pt idx="18">
                  <c:v>0.64878670000000005</c:v>
                </c:pt>
                <c:pt idx="19">
                  <c:v>0.64922060000000004</c:v>
                </c:pt>
                <c:pt idx="20">
                  <c:v>0.6517231</c:v>
                </c:pt>
                <c:pt idx="21">
                  <c:v>0.65422570000000002</c:v>
                </c:pt>
              </c:numCache>
            </c:numRef>
          </c:val>
          <c:smooth val="0"/>
        </c:ser>
        <c:ser>
          <c:idx val="2"/>
          <c:order val="2"/>
          <c:tx>
            <c:v>Market institutions and regulation</c:v>
          </c:tx>
          <c:spPr>
            <a:ln w="28575" cap="rnd">
              <a:solidFill>
                <a:schemeClr val="accent3"/>
              </a:solidFill>
              <a:round/>
            </a:ln>
            <a:effectLst/>
          </c:spPr>
          <c:marker>
            <c:symbol val="none"/>
          </c:marker>
          <c:cat>
            <c:numRef>
              <c:f>'subtypes of reform'!$B$53:$B$74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'subtypes of reform'!$D$53:$D$74</c:f>
              <c:numCache>
                <c:formatCode>General</c:formatCode>
                <c:ptCount val="22"/>
                <c:pt idx="0">
                  <c:v>0</c:v>
                </c:pt>
                <c:pt idx="1">
                  <c:v>1.38069E-2</c:v>
                </c:pt>
                <c:pt idx="2">
                  <c:v>4.1420699999999998E-2</c:v>
                </c:pt>
                <c:pt idx="3">
                  <c:v>7.7456800000000006E-2</c:v>
                </c:pt>
                <c:pt idx="4">
                  <c:v>0.14756140000000001</c:v>
                </c:pt>
                <c:pt idx="5">
                  <c:v>0.21121119999999999</c:v>
                </c:pt>
                <c:pt idx="6">
                  <c:v>0.26309070000000001</c:v>
                </c:pt>
                <c:pt idx="7">
                  <c:v>0.2781402</c:v>
                </c:pt>
                <c:pt idx="8">
                  <c:v>0.31144939999999999</c:v>
                </c:pt>
                <c:pt idx="9">
                  <c:v>0.32135580000000002</c:v>
                </c:pt>
                <c:pt idx="10">
                  <c:v>0.33343689999999998</c:v>
                </c:pt>
                <c:pt idx="11">
                  <c:v>0.35072999999999999</c:v>
                </c:pt>
                <c:pt idx="12">
                  <c:v>0.36294910000000002</c:v>
                </c:pt>
                <c:pt idx="13">
                  <c:v>0.39415280000000003</c:v>
                </c:pt>
                <c:pt idx="14">
                  <c:v>0.4044044</c:v>
                </c:pt>
                <c:pt idx="15">
                  <c:v>0.42542540000000001</c:v>
                </c:pt>
                <c:pt idx="16">
                  <c:v>0.4433744</c:v>
                </c:pt>
                <c:pt idx="17">
                  <c:v>0.4638777</c:v>
                </c:pt>
                <c:pt idx="18">
                  <c:v>0.48186119999999999</c:v>
                </c:pt>
                <c:pt idx="19">
                  <c:v>0.48280420000000002</c:v>
                </c:pt>
                <c:pt idx="20">
                  <c:v>0.48616470000000001</c:v>
                </c:pt>
                <c:pt idx="21">
                  <c:v>0.49367220000000001</c:v>
                </c:pt>
              </c:numCache>
            </c:numRef>
          </c:val>
          <c:smooth val="0"/>
        </c:ser>
        <c:dLbls>
          <c:showLegendKey val="0"/>
          <c:showVal val="0"/>
          <c:showCatName val="0"/>
          <c:showSerName val="0"/>
          <c:showPercent val="0"/>
          <c:showBubbleSize val="0"/>
        </c:dLbls>
        <c:smooth val="0"/>
        <c:axId val="500440728"/>
        <c:axId val="500385064"/>
      </c:lineChart>
      <c:catAx>
        <c:axId val="50044072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85064"/>
        <c:crosses val="autoZero"/>
        <c:auto val="1"/>
        <c:lblAlgn val="ctr"/>
        <c:lblOffset val="100"/>
        <c:tickLblSkip val="2"/>
        <c:noMultiLvlLbl val="0"/>
      </c:catAx>
      <c:valAx>
        <c:axId val="500385064"/>
        <c:scaling>
          <c:orientation val="minMax"/>
        </c:scaling>
        <c:delete val="0"/>
        <c:axPos val="l"/>
        <c:numFmt formatCode="General" sourceLinked="1"/>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40728"/>
        <c:crosses val="autoZero"/>
        <c:crossBetween val="between"/>
      </c:valAx>
      <c:spPr>
        <a:noFill/>
        <a:ln>
          <a:noFill/>
        </a:ln>
        <a:effectLst/>
      </c:spPr>
    </c:plotArea>
    <c:legend>
      <c:legendPos val="r"/>
      <c:layout>
        <c:manualLayout>
          <c:xMode val="edge"/>
          <c:yMode val="edge"/>
          <c:x val="0.74135433070866141"/>
          <c:y val="0.21737479321457845"/>
          <c:w val="0.2453123359580052"/>
          <c:h val="0.4444900460885769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Hungary and Poland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'Hungary and Poland'!$A$10</c:f>
              <c:strCache>
                <c:ptCount val="1"/>
                <c:pt idx="0">
                  <c:v>Hungary</c:v>
                </c:pt>
              </c:strCache>
            </c:strRef>
          </c:tx>
          <c:spPr>
            <a:ln w="28575" cap="rnd">
              <a:solidFill>
                <a:schemeClr val="accent1"/>
              </a:solidFill>
              <a:round/>
            </a:ln>
            <a:effectLst/>
          </c:spPr>
          <c:marker>
            <c:symbol val="none"/>
          </c:marker>
          <c:cat>
            <c:numRef>
              <c:f>'subtypes of reform'!$L$2:$AG$2</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'Hungary and Poland'!$B$10:$W$10</c:f>
              <c:numCache>
                <c:formatCode>0.00</c:formatCode>
                <c:ptCount val="22"/>
                <c:pt idx="0">
                  <c:v>0.1002252</c:v>
                </c:pt>
                <c:pt idx="1">
                  <c:v>0.26276280000000002</c:v>
                </c:pt>
                <c:pt idx="2">
                  <c:v>0.42530030000000002</c:v>
                </c:pt>
                <c:pt idx="3">
                  <c:v>0.50037540000000003</c:v>
                </c:pt>
                <c:pt idx="4">
                  <c:v>0.61298799999999998</c:v>
                </c:pt>
                <c:pt idx="5">
                  <c:v>0.68806310000000004</c:v>
                </c:pt>
                <c:pt idx="6">
                  <c:v>0.76313810000000004</c:v>
                </c:pt>
                <c:pt idx="7">
                  <c:v>0.77552549999999998</c:v>
                </c:pt>
                <c:pt idx="8">
                  <c:v>0.83783779999999997</c:v>
                </c:pt>
                <c:pt idx="9">
                  <c:v>0.85022520000000001</c:v>
                </c:pt>
                <c:pt idx="10">
                  <c:v>0.85022520000000001</c:v>
                </c:pt>
                <c:pt idx="11">
                  <c:v>0.86298799999999998</c:v>
                </c:pt>
                <c:pt idx="12">
                  <c:v>0.86298799999999998</c:v>
                </c:pt>
                <c:pt idx="13">
                  <c:v>0.86298799999999998</c:v>
                </c:pt>
                <c:pt idx="14">
                  <c:v>0.86298799999999998</c:v>
                </c:pt>
                <c:pt idx="15">
                  <c:v>0.87537540000000003</c:v>
                </c:pt>
                <c:pt idx="16">
                  <c:v>0.90052549999999998</c:v>
                </c:pt>
                <c:pt idx="17">
                  <c:v>0.90052549999999998</c:v>
                </c:pt>
                <c:pt idx="18">
                  <c:v>0.90052549999999998</c:v>
                </c:pt>
                <c:pt idx="19">
                  <c:v>0.90052549999999998</c:v>
                </c:pt>
                <c:pt idx="20">
                  <c:v>0.90052549999999998</c:v>
                </c:pt>
                <c:pt idx="21">
                  <c:v>0.88813810000000004</c:v>
                </c:pt>
              </c:numCache>
            </c:numRef>
          </c:val>
          <c:smooth val="0"/>
        </c:ser>
        <c:ser>
          <c:idx val="1"/>
          <c:order val="1"/>
          <c:tx>
            <c:strRef>
              <c:f>'Hungary and Poland'!$A$11</c:f>
              <c:strCache>
                <c:ptCount val="1"/>
                <c:pt idx="0">
                  <c:v>Poland</c:v>
                </c:pt>
              </c:strCache>
            </c:strRef>
          </c:tx>
          <c:spPr>
            <a:ln w="28575" cap="rnd">
              <a:solidFill>
                <a:schemeClr val="accent2"/>
              </a:solidFill>
              <a:round/>
            </a:ln>
            <a:effectLst/>
          </c:spPr>
          <c:marker>
            <c:symbol val="none"/>
          </c:marker>
          <c:cat>
            <c:numRef>
              <c:f>'subtypes of reform'!$L$2:$AG$2</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'Hungary and Poland'!$B$11:$W$11</c:f>
              <c:numCache>
                <c:formatCode>0.00</c:formatCode>
                <c:ptCount val="22"/>
                <c:pt idx="0">
                  <c:v>8.7462499999999999E-2</c:v>
                </c:pt>
                <c:pt idx="1">
                  <c:v>0.40052549999999998</c:v>
                </c:pt>
                <c:pt idx="2">
                  <c:v>0.43806309999999998</c:v>
                </c:pt>
                <c:pt idx="3">
                  <c:v>0.48798799999999998</c:v>
                </c:pt>
                <c:pt idx="4">
                  <c:v>0.62575080000000005</c:v>
                </c:pt>
                <c:pt idx="5">
                  <c:v>0.66328830000000005</c:v>
                </c:pt>
                <c:pt idx="6">
                  <c:v>0.70082580000000005</c:v>
                </c:pt>
                <c:pt idx="7">
                  <c:v>0.72560060000000004</c:v>
                </c:pt>
                <c:pt idx="8">
                  <c:v>0.75037540000000003</c:v>
                </c:pt>
                <c:pt idx="9">
                  <c:v>0.77515009999999995</c:v>
                </c:pt>
                <c:pt idx="10">
                  <c:v>0.77515009999999995</c:v>
                </c:pt>
                <c:pt idx="11">
                  <c:v>0.78791290000000003</c:v>
                </c:pt>
                <c:pt idx="12">
                  <c:v>0.81268770000000001</c:v>
                </c:pt>
                <c:pt idx="13">
                  <c:v>0.81268770000000001</c:v>
                </c:pt>
                <c:pt idx="14">
                  <c:v>0.81268770000000001</c:v>
                </c:pt>
                <c:pt idx="15">
                  <c:v>0.81268770000000001</c:v>
                </c:pt>
                <c:pt idx="16">
                  <c:v>0.85060060000000004</c:v>
                </c:pt>
                <c:pt idx="17">
                  <c:v>0.85060060000000004</c:v>
                </c:pt>
                <c:pt idx="18">
                  <c:v>0.85060060000000004</c:v>
                </c:pt>
                <c:pt idx="19">
                  <c:v>0.85060060000000004</c:v>
                </c:pt>
                <c:pt idx="20">
                  <c:v>0.85060060000000004</c:v>
                </c:pt>
                <c:pt idx="21">
                  <c:v>0.87575069999999999</c:v>
                </c:pt>
              </c:numCache>
            </c:numRef>
          </c:val>
          <c:smooth val="0"/>
        </c:ser>
        <c:ser>
          <c:idx val="2"/>
          <c:order val="2"/>
          <c:tx>
            <c:v>Turkmenistan</c:v>
          </c:tx>
          <c:spPr>
            <a:ln w="28575" cap="rnd">
              <a:solidFill>
                <a:schemeClr val="accent3"/>
              </a:solidFill>
              <a:round/>
            </a:ln>
            <a:effectLst/>
          </c:spPr>
          <c:marker>
            <c:symbol val="none"/>
          </c:marker>
          <c:val>
            <c:numRef>
              <c:f>'Hungary and Poland'!$B$12:$W$12</c:f>
              <c:numCache>
                <c:formatCode>0.00</c:formatCode>
                <c:ptCount val="22"/>
                <c:pt idx="0">
                  <c:v>0</c:v>
                </c:pt>
                <c:pt idx="1">
                  <c:v>0</c:v>
                </c:pt>
                <c:pt idx="2">
                  <c:v>0</c:v>
                </c:pt>
                <c:pt idx="3">
                  <c:v>0</c:v>
                </c:pt>
                <c:pt idx="4">
                  <c:v>0</c:v>
                </c:pt>
                <c:pt idx="5">
                  <c:v>4.9924900000000001E-2</c:v>
                </c:pt>
                <c:pt idx="6">
                  <c:v>8.7837799999999994E-2</c:v>
                </c:pt>
                <c:pt idx="7">
                  <c:v>8.7837799999999994E-2</c:v>
                </c:pt>
                <c:pt idx="8">
                  <c:v>0.1629129</c:v>
                </c:pt>
                <c:pt idx="9">
                  <c:v>0.15052550000000001</c:v>
                </c:pt>
                <c:pt idx="10">
                  <c:v>0.15052550000000001</c:v>
                </c:pt>
                <c:pt idx="11">
                  <c:v>0.1253754</c:v>
                </c:pt>
                <c:pt idx="12">
                  <c:v>0.1002252</c:v>
                </c:pt>
                <c:pt idx="13">
                  <c:v>0.1002252</c:v>
                </c:pt>
                <c:pt idx="14">
                  <c:v>0.1002252</c:v>
                </c:pt>
                <c:pt idx="15">
                  <c:v>0.1002252</c:v>
                </c:pt>
                <c:pt idx="16">
                  <c:v>0.1002252</c:v>
                </c:pt>
                <c:pt idx="17">
                  <c:v>0.1002252</c:v>
                </c:pt>
                <c:pt idx="18">
                  <c:v>0.1002252</c:v>
                </c:pt>
                <c:pt idx="19">
                  <c:v>0.15015020000000001</c:v>
                </c:pt>
                <c:pt idx="20">
                  <c:v>0.15015020000000001</c:v>
                </c:pt>
                <c:pt idx="21">
                  <c:v>0.15015020000000001</c:v>
                </c:pt>
              </c:numCache>
            </c:numRef>
          </c:val>
          <c:smooth val="0"/>
        </c:ser>
        <c:dLbls>
          <c:showLegendKey val="0"/>
          <c:showVal val="0"/>
          <c:showCatName val="0"/>
          <c:showSerName val="0"/>
          <c:showPercent val="0"/>
          <c:showBubbleSize val="0"/>
        </c:dLbls>
        <c:smooth val="0"/>
        <c:axId val="500378400"/>
        <c:axId val="500387808"/>
      </c:lineChart>
      <c:catAx>
        <c:axId val="50037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87808"/>
        <c:crosses val="autoZero"/>
        <c:auto val="1"/>
        <c:lblAlgn val="ctr"/>
        <c:lblOffset val="100"/>
        <c:noMultiLvlLbl val="0"/>
      </c:catAx>
      <c:valAx>
        <c:axId val="500387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7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Political</a:t>
            </a:r>
            <a:r>
              <a:rPr lang="en-US" sz="1200" baseline="0"/>
              <a:t> and Economic Reform in Albania, 1989-2010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Polity 2</c:v>
          </c:tx>
          <c:spPr>
            <a:ln w="28575" cap="rnd">
              <a:solidFill>
                <a:schemeClr val="accent1"/>
              </a:solidFill>
              <a:prstDash val="sysDot"/>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countries'!$C$23:$C$44</c:f>
              <c:numCache>
                <c:formatCode>General</c:formatCode>
                <c:ptCount val="22"/>
                <c:pt idx="0">
                  <c:v>0.05</c:v>
                </c:pt>
                <c:pt idx="1">
                  <c:v>0.55000000000000004</c:v>
                </c:pt>
                <c:pt idx="2">
                  <c:v>0.55000000000000004</c:v>
                </c:pt>
                <c:pt idx="3">
                  <c:v>0.75</c:v>
                </c:pt>
                <c:pt idx="4">
                  <c:v>0.75</c:v>
                </c:pt>
                <c:pt idx="5">
                  <c:v>0.75</c:v>
                </c:pt>
                <c:pt idx="6">
                  <c:v>0.75</c:v>
                </c:pt>
                <c:pt idx="7">
                  <c:v>0.5</c:v>
                </c:pt>
                <c:pt idx="8">
                  <c:v>0.75</c:v>
                </c:pt>
                <c:pt idx="9">
                  <c:v>0.75</c:v>
                </c:pt>
                <c:pt idx="10">
                  <c:v>0.75</c:v>
                </c:pt>
                <c:pt idx="11">
                  <c:v>0.75</c:v>
                </c:pt>
                <c:pt idx="12">
                  <c:v>0.75</c:v>
                </c:pt>
                <c:pt idx="13">
                  <c:v>0.85</c:v>
                </c:pt>
                <c:pt idx="14">
                  <c:v>0.85</c:v>
                </c:pt>
                <c:pt idx="15">
                  <c:v>0.85</c:v>
                </c:pt>
                <c:pt idx="16">
                  <c:v>0.95</c:v>
                </c:pt>
                <c:pt idx="17">
                  <c:v>0.95</c:v>
                </c:pt>
                <c:pt idx="18">
                  <c:v>0.95</c:v>
                </c:pt>
                <c:pt idx="19">
                  <c:v>0.95</c:v>
                </c:pt>
                <c:pt idx="20">
                  <c:v>0.95</c:v>
                </c:pt>
                <c:pt idx="21">
                  <c:v>0.95</c:v>
                </c:pt>
              </c:numCache>
            </c:numRef>
          </c:val>
          <c:smooth val="0"/>
        </c:ser>
        <c:ser>
          <c:idx val="1"/>
          <c:order val="1"/>
          <c:tx>
            <c:v>EBRD</c:v>
          </c:tx>
          <c:spPr>
            <a:ln w="28575" cap="rnd">
              <a:solidFill>
                <a:schemeClr val="accent2"/>
              </a:solidFill>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countries'!$D$23:$D$44</c:f>
              <c:numCache>
                <c:formatCode>General</c:formatCode>
                <c:ptCount val="22"/>
                <c:pt idx="0">
                  <c:v>0</c:v>
                </c:pt>
                <c:pt idx="1">
                  <c:v>0</c:v>
                </c:pt>
                <c:pt idx="2">
                  <c:v>3.7537500000000001E-2</c:v>
                </c:pt>
                <c:pt idx="3">
                  <c:v>0.21283779999999999</c:v>
                </c:pt>
                <c:pt idx="4">
                  <c:v>0.30030030000000002</c:v>
                </c:pt>
                <c:pt idx="5">
                  <c:v>0.36298799999999998</c:v>
                </c:pt>
                <c:pt idx="6">
                  <c:v>0.43806309999999998</c:v>
                </c:pt>
                <c:pt idx="7">
                  <c:v>0.50075080000000005</c:v>
                </c:pt>
                <c:pt idx="8">
                  <c:v>0.50075080000000005</c:v>
                </c:pt>
                <c:pt idx="9">
                  <c:v>0.50075080000000005</c:v>
                </c:pt>
                <c:pt idx="10">
                  <c:v>0.51351349999999996</c:v>
                </c:pt>
                <c:pt idx="11">
                  <c:v>0.56306310000000004</c:v>
                </c:pt>
                <c:pt idx="12">
                  <c:v>0.57545040000000003</c:v>
                </c:pt>
                <c:pt idx="13">
                  <c:v>0.57545040000000003</c:v>
                </c:pt>
                <c:pt idx="14">
                  <c:v>0.57545040000000003</c:v>
                </c:pt>
                <c:pt idx="15">
                  <c:v>0.60060060000000004</c:v>
                </c:pt>
                <c:pt idx="16">
                  <c:v>0.60060060000000004</c:v>
                </c:pt>
                <c:pt idx="17">
                  <c:v>0.61298799999999998</c:v>
                </c:pt>
                <c:pt idx="18">
                  <c:v>0.61298799999999998</c:v>
                </c:pt>
                <c:pt idx="19">
                  <c:v>0.63776270000000002</c:v>
                </c:pt>
                <c:pt idx="20">
                  <c:v>0.65052549999999998</c:v>
                </c:pt>
                <c:pt idx="21">
                  <c:v>0.65052549999999998</c:v>
                </c:pt>
              </c:numCache>
            </c:numRef>
          </c:val>
          <c:smooth val="0"/>
        </c:ser>
        <c:dLbls>
          <c:showLegendKey val="0"/>
          <c:showVal val="0"/>
          <c:showCatName val="0"/>
          <c:showSerName val="0"/>
          <c:showPercent val="0"/>
          <c:showBubbleSize val="0"/>
        </c:dLbls>
        <c:smooth val="0"/>
        <c:axId val="500376832"/>
        <c:axId val="500390552"/>
      </c:lineChart>
      <c:catAx>
        <c:axId val="50037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0552"/>
        <c:crosses val="autoZero"/>
        <c:auto val="1"/>
        <c:lblAlgn val="ctr"/>
        <c:lblOffset val="100"/>
        <c:tickLblSkip val="2"/>
        <c:noMultiLvlLbl val="0"/>
      </c:catAx>
      <c:valAx>
        <c:axId val="500390552"/>
        <c:scaling>
          <c:orientation val="minMax"/>
        </c:scaling>
        <c:delete val="0"/>
        <c:axPos val="l"/>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7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Political</a:t>
            </a:r>
            <a:r>
              <a:rPr lang="en-US" sz="1200" baseline="0"/>
              <a:t> and Economic Reform in Czech Republic, 1989-2010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248754619958223E-2"/>
          <c:y val="0.26990740740740743"/>
          <c:w val="0.86646553109432745"/>
          <c:h val="0.51678988043161267"/>
        </c:manualLayout>
      </c:layout>
      <c:lineChart>
        <c:grouping val="standard"/>
        <c:varyColors val="0"/>
        <c:ser>
          <c:idx val="2"/>
          <c:order val="0"/>
          <c:tx>
            <c:v>Polity2</c:v>
          </c:tx>
          <c:spPr>
            <a:ln w="28575" cap="rnd">
              <a:solidFill>
                <a:schemeClr val="accent3"/>
              </a:solidFill>
              <a:prstDash val="sysDot"/>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countries'!$S$23:$S$42</c:f>
              <c:numCache>
                <c:formatCode>General</c:formatCode>
                <c:ptCount val="20"/>
                <c:pt idx="0">
                  <c:v>0.2</c:v>
                </c:pt>
                <c:pt idx="1">
                  <c:v>0.9</c:v>
                </c:pt>
                <c:pt idx="2">
                  <c:v>0.9</c:v>
                </c:pt>
                <c:pt idx="3">
                  <c:v>0.9</c:v>
                </c:pt>
                <c:pt idx="4">
                  <c:v>1</c:v>
                </c:pt>
                <c:pt idx="5">
                  <c:v>1</c:v>
                </c:pt>
                <c:pt idx="6">
                  <c:v>1</c:v>
                </c:pt>
                <c:pt idx="7">
                  <c:v>1</c:v>
                </c:pt>
                <c:pt idx="8">
                  <c:v>1</c:v>
                </c:pt>
                <c:pt idx="9">
                  <c:v>1</c:v>
                </c:pt>
                <c:pt idx="10">
                  <c:v>1</c:v>
                </c:pt>
                <c:pt idx="11">
                  <c:v>1</c:v>
                </c:pt>
                <c:pt idx="12">
                  <c:v>1</c:v>
                </c:pt>
                <c:pt idx="13">
                  <c:v>1</c:v>
                </c:pt>
                <c:pt idx="14">
                  <c:v>1</c:v>
                </c:pt>
                <c:pt idx="15">
                  <c:v>1</c:v>
                </c:pt>
                <c:pt idx="16">
                  <c:v>1</c:v>
                </c:pt>
                <c:pt idx="17">
                  <c:v>0.9</c:v>
                </c:pt>
                <c:pt idx="18">
                  <c:v>0.9</c:v>
                </c:pt>
                <c:pt idx="19">
                  <c:v>0.9</c:v>
                </c:pt>
              </c:numCache>
            </c:numRef>
          </c:val>
          <c:smooth val="0"/>
        </c:ser>
        <c:ser>
          <c:idx val="3"/>
          <c:order val="1"/>
          <c:tx>
            <c:v>EBRD</c:v>
          </c:tx>
          <c:spPr>
            <a:ln w="28575" cap="rnd">
              <a:solidFill>
                <a:srgbClr val="C00000"/>
              </a:solidFill>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countries'!$T$23:$T$42</c:f>
              <c:numCache>
                <c:formatCode>General</c:formatCode>
                <c:ptCount val="20"/>
                <c:pt idx="0">
                  <c:v>0</c:v>
                </c:pt>
                <c:pt idx="1">
                  <c:v>0</c:v>
                </c:pt>
                <c:pt idx="2">
                  <c:v>0.37537540000000003</c:v>
                </c:pt>
                <c:pt idx="3">
                  <c:v>0.52552549999999998</c:v>
                </c:pt>
                <c:pt idx="4">
                  <c:v>0.66328830000000005</c:v>
                </c:pt>
                <c:pt idx="5">
                  <c:v>0.72597599999999995</c:v>
                </c:pt>
                <c:pt idx="6">
                  <c:v>0.72597599999999995</c:v>
                </c:pt>
                <c:pt idx="7">
                  <c:v>0.75075080000000005</c:v>
                </c:pt>
                <c:pt idx="8">
                  <c:v>0.76313810000000004</c:v>
                </c:pt>
                <c:pt idx="9">
                  <c:v>0.77552549999999998</c:v>
                </c:pt>
                <c:pt idx="10">
                  <c:v>0.78791290000000003</c:v>
                </c:pt>
                <c:pt idx="11">
                  <c:v>0.80030029999999996</c:v>
                </c:pt>
                <c:pt idx="12">
                  <c:v>0.81306310000000004</c:v>
                </c:pt>
                <c:pt idx="13">
                  <c:v>0.82545040000000003</c:v>
                </c:pt>
                <c:pt idx="14">
                  <c:v>0.82545040000000003</c:v>
                </c:pt>
                <c:pt idx="15">
                  <c:v>0.83783779999999997</c:v>
                </c:pt>
                <c:pt idx="16">
                  <c:v>0.86298799999999998</c:v>
                </c:pt>
                <c:pt idx="17">
                  <c:v>0.86298799999999998</c:v>
                </c:pt>
                <c:pt idx="18">
                  <c:v>0.86298799999999998</c:v>
                </c:pt>
                <c:pt idx="19">
                  <c:v>0.75075080000000005</c:v>
                </c:pt>
              </c:numCache>
            </c:numRef>
          </c:val>
          <c:smooth val="0"/>
        </c:ser>
        <c:dLbls>
          <c:showLegendKey val="0"/>
          <c:showVal val="0"/>
          <c:showCatName val="0"/>
          <c:showSerName val="0"/>
          <c:showPercent val="0"/>
          <c:showBubbleSize val="0"/>
        </c:dLbls>
        <c:smooth val="0"/>
        <c:axId val="500395648"/>
        <c:axId val="500397608"/>
      </c:lineChart>
      <c:catAx>
        <c:axId val="50039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7608"/>
        <c:crosses val="autoZero"/>
        <c:auto val="1"/>
        <c:lblAlgn val="ctr"/>
        <c:lblOffset val="100"/>
        <c:tickLblSkip val="2"/>
        <c:noMultiLvlLbl val="0"/>
      </c:catAx>
      <c:valAx>
        <c:axId val="500397608"/>
        <c:scaling>
          <c:orientation val="minMax"/>
          <c:max val="1"/>
        </c:scaling>
        <c:delete val="0"/>
        <c:axPos val="l"/>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Political</a:t>
            </a:r>
            <a:r>
              <a:rPr lang="en-US" sz="1200" baseline="0"/>
              <a:t> and Economic Reform in Poland, </a:t>
            </a:r>
          </a:p>
          <a:p>
            <a:pPr>
              <a:defRPr/>
            </a:pPr>
            <a:r>
              <a:rPr lang="en-US" sz="1200" baseline="0"/>
              <a:t>1989-2010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248754619958223E-2"/>
          <c:y val="0.26990740740740743"/>
          <c:w val="0.86646553109432745"/>
          <c:h val="0.51678988043161267"/>
        </c:manualLayout>
      </c:layout>
      <c:lineChart>
        <c:grouping val="standard"/>
        <c:varyColors val="0"/>
        <c:ser>
          <c:idx val="0"/>
          <c:order val="0"/>
          <c:tx>
            <c:v>Polity2</c:v>
          </c:tx>
          <c:spPr>
            <a:ln w="28575" cap="rnd">
              <a:solidFill>
                <a:schemeClr val="accent1"/>
              </a:solidFill>
              <a:prstDash val="sysDot"/>
              <a:round/>
            </a:ln>
            <a:effectLst/>
          </c:spPr>
          <c:marker>
            <c:symbol val="none"/>
          </c:marker>
          <c:cat>
            <c:numRef>
              <c:f>'graphs of countries'!$Z$22:$Z$44</c:f>
              <c:numCache>
                <c:formatCode>General</c:formatCode>
                <c:ptCount val="23"/>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'graphs of countries'!$AA$22:$AA$44</c:f>
              <c:numCache>
                <c:formatCode>General</c:formatCode>
                <c:ptCount val="23"/>
                <c:pt idx="0">
                  <c:v>0.2</c:v>
                </c:pt>
                <c:pt idx="1">
                  <c:v>0.75</c:v>
                </c:pt>
                <c:pt idx="2">
                  <c:v>0.75</c:v>
                </c:pt>
                <c:pt idx="3">
                  <c:v>0.9</c:v>
                </c:pt>
                <c:pt idx="4">
                  <c:v>0.9</c:v>
                </c:pt>
                <c:pt idx="5">
                  <c:v>0.9</c:v>
                </c:pt>
                <c:pt idx="6">
                  <c:v>0.9</c:v>
                </c:pt>
                <c:pt idx="7">
                  <c:v>0.95</c:v>
                </c:pt>
                <c:pt idx="8">
                  <c:v>0.95</c:v>
                </c:pt>
                <c:pt idx="9">
                  <c:v>0.95</c:v>
                </c:pt>
                <c:pt idx="10">
                  <c:v>0.95</c:v>
                </c:pt>
                <c:pt idx="11">
                  <c:v>0.95</c:v>
                </c:pt>
                <c:pt idx="12">
                  <c:v>0.95</c:v>
                </c:pt>
                <c:pt idx="13">
                  <c:v>0.95</c:v>
                </c:pt>
                <c:pt idx="14">
                  <c:v>1</c:v>
                </c:pt>
                <c:pt idx="15">
                  <c:v>1</c:v>
                </c:pt>
                <c:pt idx="16">
                  <c:v>1</c:v>
                </c:pt>
                <c:pt idx="17">
                  <c:v>1</c:v>
                </c:pt>
                <c:pt idx="18">
                  <c:v>1</c:v>
                </c:pt>
                <c:pt idx="19">
                  <c:v>1</c:v>
                </c:pt>
                <c:pt idx="20">
                  <c:v>1</c:v>
                </c:pt>
                <c:pt idx="21">
                  <c:v>1</c:v>
                </c:pt>
                <c:pt idx="22">
                  <c:v>1</c:v>
                </c:pt>
              </c:numCache>
            </c:numRef>
          </c:val>
          <c:smooth val="0"/>
        </c:ser>
        <c:ser>
          <c:idx val="1"/>
          <c:order val="1"/>
          <c:tx>
            <c:v>EBRD</c:v>
          </c:tx>
          <c:spPr>
            <a:ln w="28575" cap="rnd">
              <a:solidFill>
                <a:schemeClr val="accent2"/>
              </a:solidFill>
              <a:round/>
            </a:ln>
            <a:effectLst/>
          </c:spPr>
          <c:marker>
            <c:symbol val="none"/>
          </c:marker>
          <c:cat>
            <c:numRef>
              <c:f>'graphs of countries'!$Z$22:$Z$44</c:f>
              <c:numCache>
                <c:formatCode>General</c:formatCode>
                <c:ptCount val="23"/>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'graphs of countries'!$AB$22:$AB$44</c:f>
              <c:numCache>
                <c:formatCode>General</c:formatCode>
                <c:ptCount val="23"/>
                <c:pt idx="1">
                  <c:v>8.7462499999999999E-2</c:v>
                </c:pt>
                <c:pt idx="2">
                  <c:v>0.40052549999999998</c:v>
                </c:pt>
                <c:pt idx="3">
                  <c:v>0.43806309999999998</c:v>
                </c:pt>
                <c:pt idx="4">
                  <c:v>0.48798799999999998</c:v>
                </c:pt>
                <c:pt idx="5">
                  <c:v>0.62575080000000005</c:v>
                </c:pt>
                <c:pt idx="6">
                  <c:v>0.66328830000000005</c:v>
                </c:pt>
                <c:pt idx="7">
                  <c:v>0.70082580000000005</c:v>
                </c:pt>
                <c:pt idx="8">
                  <c:v>0.72560060000000004</c:v>
                </c:pt>
                <c:pt idx="9">
                  <c:v>0.75037540000000003</c:v>
                </c:pt>
                <c:pt idx="10">
                  <c:v>0.77515009999999995</c:v>
                </c:pt>
                <c:pt idx="11">
                  <c:v>0.77515009999999995</c:v>
                </c:pt>
                <c:pt idx="12">
                  <c:v>0.78791290000000003</c:v>
                </c:pt>
                <c:pt idx="13">
                  <c:v>0.81268770000000001</c:v>
                </c:pt>
                <c:pt idx="14">
                  <c:v>0.81268770000000001</c:v>
                </c:pt>
                <c:pt idx="15">
                  <c:v>0.81268770000000001</c:v>
                </c:pt>
                <c:pt idx="16">
                  <c:v>0.81268770000000001</c:v>
                </c:pt>
                <c:pt idx="17">
                  <c:v>0.85060060000000004</c:v>
                </c:pt>
                <c:pt idx="18">
                  <c:v>0.85060060000000004</c:v>
                </c:pt>
                <c:pt idx="19">
                  <c:v>0.85060060000000004</c:v>
                </c:pt>
                <c:pt idx="20">
                  <c:v>0.85060060000000004</c:v>
                </c:pt>
                <c:pt idx="21">
                  <c:v>0.85060060000000004</c:v>
                </c:pt>
                <c:pt idx="22">
                  <c:v>0.87575069999999999</c:v>
                </c:pt>
              </c:numCache>
            </c:numRef>
          </c:val>
          <c:smooth val="0"/>
        </c:ser>
        <c:dLbls>
          <c:showLegendKey val="0"/>
          <c:showVal val="0"/>
          <c:showCatName val="0"/>
          <c:showSerName val="0"/>
          <c:showPercent val="0"/>
          <c:showBubbleSize val="0"/>
        </c:dLbls>
        <c:smooth val="0"/>
        <c:axId val="500394472"/>
        <c:axId val="500394864"/>
      </c:lineChart>
      <c:catAx>
        <c:axId val="50039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4864"/>
        <c:crosses val="autoZero"/>
        <c:auto val="1"/>
        <c:lblAlgn val="ctr"/>
        <c:lblOffset val="100"/>
        <c:tickLblSkip val="2"/>
        <c:noMultiLvlLbl val="0"/>
      </c:catAx>
      <c:valAx>
        <c:axId val="500394864"/>
        <c:scaling>
          <c:orientation val="minMax"/>
          <c:max val="1"/>
        </c:scaling>
        <c:delete val="0"/>
        <c:axPos val="l"/>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Political</a:t>
            </a:r>
            <a:r>
              <a:rPr lang="en-US" sz="1200" baseline="0"/>
              <a:t> and Economic Reform in Serbia, </a:t>
            </a:r>
          </a:p>
          <a:p>
            <a:pPr>
              <a:defRPr/>
            </a:pPr>
            <a:r>
              <a:rPr lang="en-US" sz="1200" baseline="0"/>
              <a:t>1989-2010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248754619958223E-2"/>
          <c:y val="0.26990740740740743"/>
          <c:w val="0.86646553109432745"/>
          <c:h val="0.51678988043161267"/>
        </c:manualLayout>
      </c:layout>
      <c:lineChart>
        <c:grouping val="standard"/>
        <c:varyColors val="0"/>
        <c:ser>
          <c:idx val="2"/>
          <c:order val="0"/>
          <c:tx>
            <c:v>Polity2</c:v>
          </c:tx>
          <c:spPr>
            <a:ln w="28575" cap="rnd">
              <a:solidFill>
                <a:schemeClr val="accent3"/>
              </a:solidFill>
              <a:prstDash val="sysDot"/>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countries'!$AP$23:$AP$44</c:f>
              <c:numCache>
                <c:formatCode>General</c:formatCode>
                <c:ptCount val="22"/>
                <c:pt idx="0">
                  <c:v>0.25</c:v>
                </c:pt>
                <c:pt idx="1">
                  <c:v>0.25</c:v>
                </c:pt>
                <c:pt idx="2">
                  <c:v>0.25</c:v>
                </c:pt>
                <c:pt idx="3">
                  <c:v>0.25</c:v>
                </c:pt>
                <c:pt idx="4">
                  <c:v>0.15</c:v>
                </c:pt>
                <c:pt idx="5">
                  <c:v>0.15</c:v>
                </c:pt>
                <c:pt idx="6">
                  <c:v>0.15</c:v>
                </c:pt>
                <c:pt idx="7">
                  <c:v>0.15</c:v>
                </c:pt>
                <c:pt idx="8">
                  <c:v>0.2</c:v>
                </c:pt>
                <c:pt idx="9">
                  <c:v>0.2</c:v>
                </c:pt>
                <c:pt idx="10">
                  <c:v>0.2</c:v>
                </c:pt>
                <c:pt idx="11">
                  <c:v>0.85</c:v>
                </c:pt>
                <c:pt idx="12">
                  <c:v>0.85</c:v>
                </c:pt>
                <c:pt idx="13">
                  <c:v>0.85</c:v>
                </c:pt>
                <c:pt idx="14">
                  <c:v>0.8</c:v>
                </c:pt>
                <c:pt idx="15">
                  <c:v>0.8</c:v>
                </c:pt>
                <c:pt idx="16">
                  <c:v>0.8</c:v>
                </c:pt>
                <c:pt idx="17">
                  <c:v>0.8</c:v>
                </c:pt>
                <c:pt idx="18">
                  <c:v>0.9</c:v>
                </c:pt>
                <c:pt idx="19">
                  <c:v>0.9</c:v>
                </c:pt>
                <c:pt idx="20">
                  <c:v>0.9</c:v>
                </c:pt>
                <c:pt idx="21">
                  <c:v>0.9</c:v>
                </c:pt>
              </c:numCache>
            </c:numRef>
          </c:val>
          <c:smooth val="0"/>
        </c:ser>
        <c:ser>
          <c:idx val="3"/>
          <c:order val="1"/>
          <c:tx>
            <c:v>EBRD</c:v>
          </c:tx>
          <c:spPr>
            <a:ln w="28575" cap="rnd">
              <a:solidFill>
                <a:srgbClr val="C00000"/>
              </a:solidFill>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countries'!$AQ$23:$AQ$44</c:f>
              <c:numCache>
                <c:formatCode>General</c:formatCode>
                <c:ptCount val="22"/>
                <c:pt idx="0">
                  <c:v>0.17530029999999999</c:v>
                </c:pt>
                <c:pt idx="1">
                  <c:v>0.21283779999999999</c:v>
                </c:pt>
                <c:pt idx="2">
                  <c:v>0.21283779999999999</c:v>
                </c:pt>
                <c:pt idx="3">
                  <c:v>0.21283779999999999</c:v>
                </c:pt>
                <c:pt idx="4">
                  <c:v>0.21283779999999999</c:v>
                </c:pt>
                <c:pt idx="5">
                  <c:v>0.13776279999999999</c:v>
                </c:pt>
                <c:pt idx="6">
                  <c:v>0.13776279999999999</c:v>
                </c:pt>
                <c:pt idx="7">
                  <c:v>0.13776279999999999</c:v>
                </c:pt>
                <c:pt idx="8">
                  <c:v>0.13776279999999999</c:v>
                </c:pt>
                <c:pt idx="9">
                  <c:v>0.125</c:v>
                </c:pt>
                <c:pt idx="10">
                  <c:v>0.125</c:v>
                </c:pt>
                <c:pt idx="11">
                  <c:v>0.125</c:v>
                </c:pt>
                <c:pt idx="12">
                  <c:v>0.25037540000000003</c:v>
                </c:pt>
                <c:pt idx="13">
                  <c:v>0.41291290000000003</c:v>
                </c:pt>
                <c:pt idx="14">
                  <c:v>0.43768770000000001</c:v>
                </c:pt>
                <c:pt idx="15">
                  <c:v>0.45007510000000001</c:v>
                </c:pt>
                <c:pt idx="16">
                  <c:v>0.50037540000000003</c:v>
                </c:pt>
                <c:pt idx="17">
                  <c:v>0.53828830000000005</c:v>
                </c:pt>
                <c:pt idx="18">
                  <c:v>0.55067569999999999</c:v>
                </c:pt>
                <c:pt idx="19">
                  <c:v>0.57582580000000005</c:v>
                </c:pt>
                <c:pt idx="20">
                  <c:v>0.58821319999999999</c:v>
                </c:pt>
                <c:pt idx="21">
                  <c:v>0.60060060000000004</c:v>
                </c:pt>
              </c:numCache>
            </c:numRef>
          </c:val>
          <c:smooth val="0"/>
        </c:ser>
        <c:dLbls>
          <c:showLegendKey val="0"/>
          <c:showVal val="0"/>
          <c:showCatName val="0"/>
          <c:showSerName val="0"/>
          <c:showPercent val="0"/>
          <c:showBubbleSize val="0"/>
        </c:dLbls>
        <c:smooth val="0"/>
        <c:axId val="500391728"/>
        <c:axId val="500391336"/>
      </c:lineChart>
      <c:catAx>
        <c:axId val="5003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1336"/>
        <c:crosses val="autoZero"/>
        <c:auto val="1"/>
        <c:lblAlgn val="ctr"/>
        <c:lblOffset val="100"/>
        <c:tickLblSkip val="2"/>
        <c:noMultiLvlLbl val="0"/>
      </c:catAx>
      <c:valAx>
        <c:axId val="500391336"/>
        <c:scaling>
          <c:orientation val="minMax"/>
          <c:max val="1"/>
        </c:scaling>
        <c:delete val="0"/>
        <c:axPos val="l"/>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Political</a:t>
            </a:r>
            <a:r>
              <a:rPr lang="en-US" sz="1200" baseline="0"/>
              <a:t> and Economic Reform in Belarus, 1989-2010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248754619958223E-2"/>
          <c:y val="0.26990740740740743"/>
          <c:w val="0.86646553109432745"/>
          <c:h val="0.51678988043161267"/>
        </c:manualLayout>
      </c:layout>
      <c:lineChart>
        <c:grouping val="standard"/>
        <c:varyColors val="0"/>
        <c:ser>
          <c:idx val="2"/>
          <c:order val="0"/>
          <c:tx>
            <c:v>Polity2</c:v>
          </c:tx>
          <c:spPr>
            <a:ln w="28575" cap="rnd">
              <a:solidFill>
                <a:schemeClr val="accent3"/>
              </a:solidFill>
              <a:prstDash val="sysDot"/>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countries'!$K$23:$K$42</c:f>
              <c:numCache>
                <c:formatCode>General</c:formatCode>
                <c:ptCount val="20"/>
                <c:pt idx="0">
                  <c:v>0.3</c:v>
                </c:pt>
                <c:pt idx="1">
                  <c:v>0.5</c:v>
                </c:pt>
                <c:pt idx="2">
                  <c:v>0.85</c:v>
                </c:pt>
                <c:pt idx="3">
                  <c:v>0.85</c:v>
                </c:pt>
                <c:pt idx="4">
                  <c:v>0.85</c:v>
                </c:pt>
                <c:pt idx="5">
                  <c:v>0.85</c:v>
                </c:pt>
                <c:pt idx="6">
                  <c:v>0.5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numCache>
            </c:numRef>
          </c:val>
          <c:smooth val="0"/>
        </c:ser>
        <c:ser>
          <c:idx val="3"/>
          <c:order val="1"/>
          <c:tx>
            <c:v>EBRD</c:v>
          </c:tx>
          <c:spPr>
            <a:ln w="28575" cap="rnd">
              <a:solidFill>
                <a:srgbClr val="C00000"/>
              </a:solidFill>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countries'!$L$23:$L$42</c:f>
              <c:numCache>
                <c:formatCode>General</c:formatCode>
                <c:ptCount val="20"/>
                <c:pt idx="0">
                  <c:v>0</c:v>
                </c:pt>
                <c:pt idx="1">
                  <c:v>0</c:v>
                </c:pt>
                <c:pt idx="2">
                  <c:v>0</c:v>
                </c:pt>
                <c:pt idx="3">
                  <c:v>8.7462499999999999E-2</c:v>
                </c:pt>
                <c:pt idx="4">
                  <c:v>0.18768770000000001</c:v>
                </c:pt>
                <c:pt idx="5">
                  <c:v>0.2004505</c:v>
                </c:pt>
                <c:pt idx="6">
                  <c:v>0.33821319999999999</c:v>
                </c:pt>
                <c:pt idx="7">
                  <c:v>0.27552549999999998</c:v>
                </c:pt>
                <c:pt idx="8">
                  <c:v>0.22522519999999999</c:v>
                </c:pt>
                <c:pt idx="9">
                  <c:v>0.17530029999999999</c:v>
                </c:pt>
                <c:pt idx="10">
                  <c:v>0.1625375</c:v>
                </c:pt>
                <c:pt idx="11">
                  <c:v>0.18768770000000001</c:v>
                </c:pt>
                <c:pt idx="12">
                  <c:v>0.21283779999999999</c:v>
                </c:pt>
                <c:pt idx="13">
                  <c:v>0.25037540000000003</c:v>
                </c:pt>
                <c:pt idx="14">
                  <c:v>0.26276280000000002</c:v>
                </c:pt>
                <c:pt idx="15">
                  <c:v>0.26276280000000002</c:v>
                </c:pt>
                <c:pt idx="16">
                  <c:v>0.26276280000000002</c:v>
                </c:pt>
                <c:pt idx="17">
                  <c:v>0.26276280000000002</c:v>
                </c:pt>
                <c:pt idx="18">
                  <c:v>0.27515020000000001</c:v>
                </c:pt>
                <c:pt idx="19">
                  <c:v>0.32545049999999998</c:v>
                </c:pt>
              </c:numCache>
            </c:numRef>
          </c:val>
          <c:smooth val="0"/>
        </c:ser>
        <c:dLbls>
          <c:showLegendKey val="0"/>
          <c:showVal val="0"/>
          <c:showCatName val="0"/>
          <c:showSerName val="0"/>
          <c:showPercent val="0"/>
          <c:showBubbleSize val="0"/>
        </c:dLbls>
        <c:smooth val="0"/>
        <c:axId val="500389768"/>
        <c:axId val="500393296"/>
      </c:lineChart>
      <c:catAx>
        <c:axId val="50038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3296"/>
        <c:crosses val="autoZero"/>
        <c:auto val="1"/>
        <c:lblAlgn val="ctr"/>
        <c:lblOffset val="100"/>
        <c:tickLblSkip val="2"/>
        <c:noMultiLvlLbl val="0"/>
      </c:catAx>
      <c:valAx>
        <c:axId val="500393296"/>
        <c:scaling>
          <c:orientation val="minMax"/>
          <c:max val="1"/>
        </c:scaling>
        <c:delete val="0"/>
        <c:axPos val="l"/>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89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Political</a:t>
            </a:r>
            <a:r>
              <a:rPr lang="en-US" sz="1200" baseline="0"/>
              <a:t> and Economic Reform in Russia, </a:t>
            </a:r>
          </a:p>
          <a:p>
            <a:pPr>
              <a:defRPr/>
            </a:pPr>
            <a:r>
              <a:rPr lang="en-US" sz="1200" baseline="0"/>
              <a:t>1989-2010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248754619958223E-2"/>
          <c:y val="0.26990740740740743"/>
          <c:w val="0.86646553109432745"/>
          <c:h val="0.51678988043161267"/>
        </c:manualLayout>
      </c:layout>
      <c:lineChart>
        <c:grouping val="standard"/>
        <c:varyColors val="0"/>
        <c:ser>
          <c:idx val="2"/>
          <c:order val="0"/>
          <c:tx>
            <c:v>Polity2</c:v>
          </c:tx>
          <c:spPr>
            <a:ln w="28575" cap="rnd">
              <a:solidFill>
                <a:schemeClr val="accent3"/>
              </a:solidFill>
              <a:prstDash val="sysDot"/>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countries'!$AI$23:$AI$44</c:f>
              <c:numCache>
                <c:formatCode>General</c:formatCode>
                <c:ptCount val="22"/>
                <c:pt idx="0">
                  <c:v>0.3</c:v>
                </c:pt>
                <c:pt idx="1">
                  <c:v>0.5</c:v>
                </c:pt>
                <c:pt idx="2">
                  <c:v>0.5</c:v>
                </c:pt>
                <c:pt idx="3">
                  <c:v>0.75</c:v>
                </c:pt>
                <c:pt idx="4">
                  <c:v>0.65</c:v>
                </c:pt>
                <c:pt idx="5">
                  <c:v>0.65</c:v>
                </c:pt>
                <c:pt idx="6">
                  <c:v>0.65</c:v>
                </c:pt>
                <c:pt idx="7">
                  <c:v>0.65</c:v>
                </c:pt>
                <c:pt idx="8">
                  <c:v>0.65</c:v>
                </c:pt>
                <c:pt idx="9">
                  <c:v>0.65</c:v>
                </c:pt>
                <c:pt idx="10">
                  <c:v>0.65</c:v>
                </c:pt>
                <c:pt idx="11">
                  <c:v>0.8</c:v>
                </c:pt>
                <c:pt idx="12">
                  <c:v>0.8</c:v>
                </c:pt>
                <c:pt idx="13">
                  <c:v>0.8</c:v>
                </c:pt>
                <c:pt idx="14">
                  <c:v>0.8</c:v>
                </c:pt>
                <c:pt idx="15">
                  <c:v>0.8</c:v>
                </c:pt>
                <c:pt idx="16">
                  <c:v>0.8</c:v>
                </c:pt>
                <c:pt idx="17">
                  <c:v>0.8</c:v>
                </c:pt>
                <c:pt idx="18">
                  <c:v>0.7</c:v>
                </c:pt>
                <c:pt idx="19">
                  <c:v>0.7</c:v>
                </c:pt>
                <c:pt idx="20">
                  <c:v>0.7</c:v>
                </c:pt>
                <c:pt idx="21">
                  <c:v>0.7</c:v>
                </c:pt>
              </c:numCache>
            </c:numRef>
          </c:val>
          <c:smooth val="0"/>
        </c:ser>
        <c:ser>
          <c:idx val="3"/>
          <c:order val="1"/>
          <c:tx>
            <c:v>EBRD</c:v>
          </c:tx>
          <c:spPr>
            <a:ln w="28575" cap="rnd">
              <a:solidFill>
                <a:schemeClr val="accent4"/>
              </a:solidFill>
              <a:round/>
            </a:ln>
            <a:effectLst/>
          </c:spPr>
          <c:marker>
            <c:symbol val="none"/>
          </c:marker>
          <c:cat>
            <c:numRef>
              <c:f>'graphs of countries'!$B$23:$B$44</c:f>
              <c:numCache>
                <c:formatCode>General</c:formatCode>
                <c:ptCount val="22"/>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numCache>
            </c:numRef>
          </c:cat>
          <c:val>
            <c:numRef>
              <c:f>'graphs of countries'!$AJ$23:$AJ$44</c:f>
              <c:numCache>
                <c:formatCode>General</c:formatCode>
                <c:ptCount val="22"/>
                <c:pt idx="0">
                  <c:v>0</c:v>
                </c:pt>
                <c:pt idx="1">
                  <c:v>0</c:v>
                </c:pt>
                <c:pt idx="2">
                  <c:v>3.7537500000000001E-2</c:v>
                </c:pt>
                <c:pt idx="3">
                  <c:v>0.28791290000000003</c:v>
                </c:pt>
                <c:pt idx="4">
                  <c:v>0.38813809999999999</c:v>
                </c:pt>
                <c:pt idx="5">
                  <c:v>0.4508258</c:v>
                </c:pt>
                <c:pt idx="6">
                  <c:v>0.51313810000000004</c:v>
                </c:pt>
                <c:pt idx="7">
                  <c:v>0.58821319999999999</c:v>
                </c:pt>
                <c:pt idx="8">
                  <c:v>0.62537540000000003</c:v>
                </c:pt>
                <c:pt idx="9">
                  <c:v>0.48761260000000001</c:v>
                </c:pt>
                <c:pt idx="10">
                  <c:v>0.46283780000000002</c:v>
                </c:pt>
                <c:pt idx="11">
                  <c:v>0.50037540000000003</c:v>
                </c:pt>
                <c:pt idx="12">
                  <c:v>0.52552549999999998</c:v>
                </c:pt>
                <c:pt idx="13">
                  <c:v>0.57507509999999995</c:v>
                </c:pt>
                <c:pt idx="14">
                  <c:v>0.60022520000000001</c:v>
                </c:pt>
                <c:pt idx="15">
                  <c:v>0.60022520000000001</c:v>
                </c:pt>
                <c:pt idx="16">
                  <c:v>0.60022520000000001</c:v>
                </c:pt>
                <c:pt idx="17">
                  <c:v>0.62537540000000003</c:v>
                </c:pt>
                <c:pt idx="18">
                  <c:v>0.62537540000000003</c:v>
                </c:pt>
                <c:pt idx="19">
                  <c:v>0.62537540000000003</c:v>
                </c:pt>
                <c:pt idx="20">
                  <c:v>0.62537540000000003</c:v>
                </c:pt>
                <c:pt idx="21">
                  <c:v>0.62537540000000003</c:v>
                </c:pt>
              </c:numCache>
            </c:numRef>
          </c:val>
          <c:smooth val="0"/>
        </c:ser>
        <c:dLbls>
          <c:showLegendKey val="0"/>
          <c:showVal val="0"/>
          <c:showCatName val="0"/>
          <c:showSerName val="0"/>
          <c:showPercent val="0"/>
          <c:showBubbleSize val="0"/>
        </c:dLbls>
        <c:smooth val="0"/>
        <c:axId val="500393688"/>
        <c:axId val="500396040"/>
      </c:lineChart>
      <c:catAx>
        <c:axId val="50039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6040"/>
        <c:crosses val="autoZero"/>
        <c:auto val="1"/>
        <c:lblAlgn val="ctr"/>
        <c:lblOffset val="100"/>
        <c:tickLblSkip val="2"/>
        <c:noMultiLvlLbl val="0"/>
      </c:catAx>
      <c:valAx>
        <c:axId val="500396040"/>
        <c:scaling>
          <c:orientation val="minMax"/>
          <c:max val="1"/>
        </c:scaling>
        <c:delete val="0"/>
        <c:axPos val="l"/>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93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en.wikipedia.org/wiki/File:No_image.png"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en.wikipedia.org/wiki/File:No_image.png"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absoluteAnchor>
    <xdr:pos x="0" y="0"/>
    <xdr:ext cx="8663609" cy="628926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oneCell">
    <xdr:from>
      <xdr:col>39</xdr:col>
      <xdr:colOff>0</xdr:colOff>
      <xdr:row>113</xdr:row>
      <xdr:rowOff>0</xdr:rowOff>
    </xdr:from>
    <xdr:to>
      <xdr:col>40</xdr:col>
      <xdr:colOff>152400</xdr:colOff>
      <xdr:row>119</xdr:row>
      <xdr:rowOff>95250</xdr:rowOff>
    </xdr:to>
    <xdr:pic>
      <xdr:nvPicPr>
        <xdr:cNvPr id="2" name="Picture 1" descr="No image.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312175" y="16240125"/>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0.02932</cdr:x>
      <cdr:y>0.94279</cdr:y>
    </cdr:from>
    <cdr:to>
      <cdr:x>0.79805</cdr:x>
      <cdr:y>1</cdr:y>
    </cdr:to>
    <cdr:sp macro="" textlink="">
      <cdr:nvSpPr>
        <cdr:cNvPr id="2" name="TextBox 1"/>
        <cdr:cNvSpPr txBox="1"/>
      </cdr:nvSpPr>
      <cdr:spPr>
        <a:xfrm xmlns:a="http://schemas.openxmlformats.org/drawingml/2006/main">
          <a:off x="171451" y="3767138"/>
          <a:ext cx="44958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Source:</a:t>
          </a:r>
          <a:r>
            <a:rPr lang="en-US" sz="1100"/>
            <a:t> European</a:t>
          </a:r>
          <a:r>
            <a:rPr lang="en-US" sz="1100" baseline="0"/>
            <a:t> Bank for Reconstruction and Development. </a:t>
          </a:r>
          <a:endParaRPr lang="en-US"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3609" cy="628926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0.06167</cdr:x>
      <cdr:y>0.02445</cdr:y>
    </cdr:from>
    <cdr:to>
      <cdr:x>0.86167</cdr:x>
      <cdr:y>0.17301</cdr:y>
    </cdr:to>
    <cdr:sp macro="" textlink="">
      <cdr:nvSpPr>
        <cdr:cNvPr id="2" name="TextBox 1"/>
        <cdr:cNvSpPr txBox="1"/>
      </cdr:nvSpPr>
      <cdr:spPr>
        <a:xfrm xmlns:a="http://schemas.openxmlformats.org/drawingml/2006/main">
          <a:off x="352425" y="94914"/>
          <a:ext cx="4572000" cy="576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Figure 2: Pace</a:t>
          </a:r>
          <a:r>
            <a:rPr lang="en-US" sz="1400" b="1" baseline="0"/>
            <a:t> on subcategories of reform, post-communist economies, 1989-2010 </a:t>
          </a:r>
          <a:endParaRPr lang="en-US" sz="1400" b="1"/>
        </a:p>
      </cdr:txBody>
    </cdr:sp>
  </cdr:relSizeAnchor>
  <cdr:relSizeAnchor xmlns:cdr="http://schemas.openxmlformats.org/drawingml/2006/chartDrawing">
    <cdr:from>
      <cdr:x>0.02667</cdr:x>
      <cdr:y>0.78896</cdr:y>
    </cdr:from>
    <cdr:to>
      <cdr:x>0.99167</cdr:x>
      <cdr:y>0.99755</cdr:y>
    </cdr:to>
    <cdr:sp macro="" textlink="">
      <cdr:nvSpPr>
        <cdr:cNvPr id="3" name="TextBox 1"/>
        <cdr:cNvSpPr txBox="1"/>
      </cdr:nvSpPr>
      <cdr:spPr>
        <a:xfrm xmlns:a="http://schemas.openxmlformats.org/drawingml/2006/main">
          <a:off x="152400" y="3062289"/>
          <a:ext cx="551497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1"/>
            <a:t>Source:</a:t>
          </a:r>
          <a:r>
            <a:rPr lang="en-US" sz="1000"/>
            <a:t> European</a:t>
          </a:r>
          <a:r>
            <a:rPr lang="en-US" sz="1000" baseline="0"/>
            <a:t> Bank for Reconstruction and Development. </a:t>
          </a:r>
        </a:p>
        <a:p xmlns:a="http://schemas.openxmlformats.org/drawingml/2006/main">
          <a:r>
            <a:rPr lang="en-US" sz="1000" b="1" baseline="0"/>
            <a:t>Notes:</a:t>
          </a:r>
          <a:r>
            <a:rPr lang="en-US" sz="1000" baseline="0"/>
            <a:t> Liberalization: average of price and trade liberalization. Privatization: average of small-scale and large-scale privatization and restructuring. Market institutions and regulation: average of competition policy, banking reform, and securities market and non-bank financial institutions reform. </a:t>
          </a:r>
          <a:endParaRPr lang="en-US" sz="10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152399</xdr:colOff>
      <xdr:row>14</xdr:row>
      <xdr:rowOff>119061</xdr:rowOff>
    </xdr:from>
    <xdr:to>
      <xdr:col>9</xdr:col>
      <xdr:colOff>333374</xdr:colOff>
      <xdr:row>32</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30</xdr:row>
          <xdr:rowOff>0</xdr:rowOff>
        </xdr:from>
        <xdr:to>
          <xdr:col>1</xdr:col>
          <xdr:colOff>419100</xdr:colOff>
          <xdr:row>31</xdr:row>
          <xdr:rowOff>19050</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0</xdr:rowOff>
        </xdr:from>
        <xdr:to>
          <xdr:col>7</xdr:col>
          <xdr:colOff>354330</xdr:colOff>
          <xdr:row>38</xdr:row>
          <xdr:rowOff>0</xdr:rowOff>
        </xdr:to>
        <xdr:sp macro="" textlink="">
          <xdr:nvSpPr>
            <xdr:cNvPr id="18434" name="Object 2" hidden="1">
              <a:extLst>
                <a:ext uri="{63B3BB69-23CF-44E3-9099-C40C66FF867C}">
                  <a14:compatExt spid="_x0000_s184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0</xdr:rowOff>
        </xdr:from>
        <xdr:to>
          <xdr:col>2</xdr:col>
          <xdr:colOff>430530</xdr:colOff>
          <xdr:row>71</xdr:row>
          <xdr:rowOff>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90487</xdr:rowOff>
    </xdr:from>
    <xdr:to>
      <xdr:col>6</xdr:col>
      <xdr:colOff>219075</xdr:colOff>
      <xdr:row>19</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xdr:row>
      <xdr:rowOff>0</xdr:rowOff>
    </xdr:from>
    <xdr:to>
      <xdr:col>22</xdr:col>
      <xdr:colOff>76200</xdr:colOff>
      <xdr:row>20</xdr:row>
      <xdr:rowOff>28575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30</xdr:col>
      <xdr:colOff>76200</xdr:colOff>
      <xdr:row>20</xdr:row>
      <xdr:rowOff>28575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1</xdr:row>
      <xdr:rowOff>0</xdr:rowOff>
    </xdr:from>
    <xdr:to>
      <xdr:col>45</xdr:col>
      <xdr:colOff>76200</xdr:colOff>
      <xdr:row>20</xdr:row>
      <xdr:rowOff>28575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xdr:row>
      <xdr:rowOff>0</xdr:rowOff>
    </xdr:from>
    <xdr:to>
      <xdr:col>14</xdr:col>
      <xdr:colOff>76200</xdr:colOff>
      <xdr:row>20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xdr:row>
      <xdr:rowOff>0</xdr:rowOff>
    </xdr:from>
    <xdr:to>
      <xdr:col>38</xdr:col>
      <xdr:colOff>76200</xdr:colOff>
      <xdr:row>20</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430530</xdr:colOff>
          <xdr:row>33</xdr:row>
          <xdr:rowOff>0</xdr:rowOff>
        </xdr:to>
        <xdr:sp macro="" textlink="">
          <xdr:nvSpPr>
            <xdr:cNvPr id="19459" name="Object 3" hidden="1">
              <a:extLst>
                <a:ext uri="{63B3BB69-23CF-44E3-9099-C40C66FF867C}">
                  <a14:compatExt spid="_x0000_s19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0</xdr:rowOff>
        </xdr:from>
        <xdr:to>
          <xdr:col>6</xdr:col>
          <xdr:colOff>354330</xdr:colOff>
          <xdr:row>41</xdr:row>
          <xdr:rowOff>0</xdr:rowOff>
        </xdr:to>
        <xdr:sp macro="" textlink="">
          <xdr:nvSpPr>
            <xdr:cNvPr id="19458" name="Object 2" hidden="1">
              <a:extLst>
                <a:ext uri="{63B3BB69-23CF-44E3-9099-C40C66FF867C}">
                  <a14:compatExt spid="_x0000_s19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74</xdr:row>
          <xdr:rowOff>0</xdr:rowOff>
        </xdr:from>
        <xdr:to>
          <xdr:col>0</xdr:col>
          <xdr:colOff>430530</xdr:colOff>
          <xdr:row>75</xdr:row>
          <xdr:rowOff>0</xdr:rowOff>
        </xdr:to>
        <xdr:sp macro="" textlink="">
          <xdr:nvSpPr>
            <xdr:cNvPr id="19457" name="Object 1" hidden="1">
              <a:extLst>
                <a:ext uri="{63B3BB69-23CF-44E3-9099-C40C66FF867C}">
                  <a14:compatExt spid="_x0000_s19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94</xdr:col>
      <xdr:colOff>0</xdr:colOff>
      <xdr:row>113</xdr:row>
      <xdr:rowOff>0</xdr:rowOff>
    </xdr:from>
    <xdr:to>
      <xdr:col>95</xdr:col>
      <xdr:colOff>152400</xdr:colOff>
      <xdr:row>118</xdr:row>
      <xdr:rowOff>0</xdr:rowOff>
    </xdr:to>
    <xdr:pic>
      <xdr:nvPicPr>
        <xdr:cNvPr id="2" name="Picture 1" descr="No image.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125550" y="16240125"/>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4.bin"/><Relationship Id="rId7" Type="http://schemas.openxmlformats.org/officeDocument/2006/relationships/oleObject" Target="../embeddings/oleObject6.bin"/><Relationship Id="rId2" Type="http://schemas.openxmlformats.org/officeDocument/2006/relationships/vmlDrawing" Target="../drawings/vmlDrawing2.vml"/><Relationship Id="rId1" Type="http://schemas.openxmlformats.org/officeDocument/2006/relationships/drawing" Target="../drawings/drawing8.xml"/><Relationship Id="rId6" Type="http://schemas.openxmlformats.org/officeDocument/2006/relationships/image" Target="../media/image2.wmf"/><Relationship Id="rId5" Type="http://schemas.openxmlformats.org/officeDocument/2006/relationships/oleObject" Target="../embeddings/oleObject5.bin"/><Relationship Id="rId4" Type="http://schemas.openxmlformats.org/officeDocument/2006/relationships/image" Target="../media/image1.wmf"/></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hyperlink" Target="http://zacat.gesis.org/webview/index.jsp?object=http://zacat.gesis.org/obj/fStudy/ZA3648" TargetMode="External"/><Relationship Id="rId1" Type="http://schemas.openxmlformats.org/officeDocument/2006/relationships/hyperlink" Target="https://dbk.gesis.org/dbksearch/sdesc2.asp?no=3648" TargetMode="External"/></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7" Type="http://schemas.openxmlformats.org/officeDocument/2006/relationships/oleObject" Target="../embeddings/oleObject3.bin"/><Relationship Id="rId2" Type="http://schemas.openxmlformats.org/officeDocument/2006/relationships/vmlDrawing" Target="../drawings/vmlDrawing1.vml"/><Relationship Id="rId1" Type="http://schemas.openxmlformats.org/officeDocument/2006/relationships/drawing" Target="../drawings/drawing6.xml"/><Relationship Id="rId6" Type="http://schemas.openxmlformats.org/officeDocument/2006/relationships/image" Target="../media/image2.wmf"/><Relationship Id="rId5" Type="http://schemas.openxmlformats.org/officeDocument/2006/relationships/oleObject" Target="../embeddings/oleObject2.bin"/><Relationship Id="rId4" Type="http://schemas.openxmlformats.org/officeDocument/2006/relationships/image" Target="../media/image1.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8"/>
  <sheetViews>
    <sheetView tabSelected="1" zoomScale="115" zoomScaleNormal="115" workbookViewId="0">
      <selection activeCell="L11" sqref="L11"/>
    </sheetView>
  </sheetViews>
  <sheetFormatPr defaultColWidth="9.15625" defaultRowHeight="10.5"/>
  <cols>
    <col min="1" max="16384" width="9.15625" style="1"/>
  </cols>
  <sheetData>
    <row r="1" spans="1:59" ht="11.25" customHeight="1">
      <c r="A1" s="15"/>
      <c r="B1" s="15" t="s">
        <v>238</v>
      </c>
      <c r="C1" s="15"/>
      <c r="D1" s="15"/>
      <c r="E1" s="15"/>
      <c r="F1" s="15"/>
      <c r="G1" s="15"/>
      <c r="H1" s="15"/>
      <c r="I1" s="15"/>
      <c r="J1" s="15"/>
      <c r="K1" s="15"/>
      <c r="L1" s="15"/>
      <c r="M1" s="15"/>
      <c r="N1" s="15"/>
      <c r="O1" s="15"/>
      <c r="P1" s="15"/>
      <c r="Q1" s="15"/>
      <c r="R1" s="15"/>
      <c r="S1" s="15"/>
      <c r="T1" s="15"/>
      <c r="U1" s="15"/>
      <c r="V1" s="15"/>
      <c r="W1" s="15"/>
      <c r="AO1" s="75" t="s">
        <v>543</v>
      </c>
      <c r="AP1" s="75"/>
      <c r="AQ1" s="75"/>
      <c r="AR1" s="75"/>
      <c r="AS1" s="75"/>
      <c r="AT1" s="75"/>
      <c r="AU1" s="75"/>
      <c r="AV1" s="75"/>
      <c r="AW1" s="75"/>
      <c r="AX1" s="15"/>
      <c r="AY1" s="15"/>
      <c r="AZ1" s="15"/>
      <c r="BA1" s="15"/>
      <c r="BB1" s="15"/>
      <c r="BC1" s="15"/>
      <c r="BD1" s="15"/>
      <c r="BE1" s="15"/>
      <c r="BF1" s="15"/>
    </row>
    <row r="2" spans="1:59">
      <c r="A2" s="15" t="s">
        <v>0</v>
      </c>
      <c r="B2" s="15" t="s">
        <v>216</v>
      </c>
      <c r="C2" s="15" t="s">
        <v>217</v>
      </c>
      <c r="D2" s="15" t="s">
        <v>218</v>
      </c>
      <c r="E2" s="15" t="s">
        <v>219</v>
      </c>
      <c r="F2" s="15" t="s">
        <v>220</v>
      </c>
      <c r="G2" s="15" t="s">
        <v>221</v>
      </c>
      <c r="H2" s="15" t="s">
        <v>222</v>
      </c>
      <c r="I2" s="15" t="s">
        <v>223</v>
      </c>
      <c r="J2" s="15" t="s">
        <v>224</v>
      </c>
      <c r="K2" s="15" t="s">
        <v>225</v>
      </c>
      <c r="L2" s="15" t="s">
        <v>226</v>
      </c>
      <c r="M2" s="15" t="s">
        <v>227</v>
      </c>
      <c r="N2" s="15" t="s">
        <v>228</v>
      </c>
      <c r="O2" s="15" t="s">
        <v>229</v>
      </c>
      <c r="P2" s="15" t="s">
        <v>230</v>
      </c>
      <c r="Q2" s="15" t="s">
        <v>231</v>
      </c>
      <c r="R2" s="15" t="s">
        <v>232</v>
      </c>
      <c r="S2" s="15" t="s">
        <v>233</v>
      </c>
      <c r="T2" s="15" t="s">
        <v>234</v>
      </c>
      <c r="U2" s="15" t="s">
        <v>235</v>
      </c>
      <c r="V2" s="15" t="s">
        <v>236</v>
      </c>
      <c r="W2" s="15" t="s">
        <v>237</v>
      </c>
      <c r="Y2" s="74" t="s">
        <v>538</v>
      </c>
      <c r="Z2" s="74"/>
      <c r="AA2" s="74"/>
      <c r="AB2" s="74"/>
      <c r="AC2" s="74"/>
      <c r="AD2" s="74"/>
      <c r="AE2" s="74"/>
      <c r="AF2" s="74"/>
      <c r="AG2" s="74"/>
      <c r="AH2" s="17" t="s">
        <v>539</v>
      </c>
      <c r="AI2" s="17"/>
      <c r="AJ2" s="17"/>
      <c r="AK2" s="17"/>
      <c r="AL2" s="17"/>
      <c r="AM2" s="14"/>
      <c r="AN2" s="14"/>
      <c r="AO2" s="75"/>
      <c r="AP2" s="75"/>
      <c r="AQ2" s="75"/>
      <c r="AR2" s="75"/>
      <c r="AS2" s="75"/>
      <c r="AT2" s="75"/>
      <c r="AU2" s="75"/>
      <c r="AV2" s="75"/>
      <c r="AW2" s="75"/>
      <c r="AX2" s="19" t="s">
        <v>546</v>
      </c>
      <c r="AY2" s="15"/>
      <c r="AZ2" s="15"/>
      <c r="BA2" s="15"/>
      <c r="BB2" s="15"/>
      <c r="BC2" s="15"/>
      <c r="BD2" s="15"/>
      <c r="BE2" s="15"/>
      <c r="BF2" s="19"/>
    </row>
    <row r="3" spans="1:59">
      <c r="A3" s="16" t="s">
        <v>18</v>
      </c>
      <c r="B3" s="16">
        <v>0</v>
      </c>
      <c r="C3" s="16">
        <v>0</v>
      </c>
      <c r="D3" s="16">
        <v>3.7537500000000001E-2</v>
      </c>
      <c r="E3" s="16">
        <v>0.21283779999999999</v>
      </c>
      <c r="F3" s="16">
        <v>0.30030030000000002</v>
      </c>
      <c r="G3" s="16">
        <v>0.36298799999999998</v>
      </c>
      <c r="H3" s="16">
        <v>0.43806309999999998</v>
      </c>
      <c r="I3" s="16">
        <v>0.50075080000000005</v>
      </c>
      <c r="J3" s="16">
        <v>0.50075080000000005</v>
      </c>
      <c r="K3" s="16">
        <v>0.50075080000000005</v>
      </c>
      <c r="L3" s="16">
        <v>0.51351349999999996</v>
      </c>
      <c r="M3" s="16">
        <v>0.56306310000000004</v>
      </c>
      <c r="N3" s="16">
        <v>0.57545040000000003</v>
      </c>
      <c r="O3" s="16">
        <v>0.57545040000000003</v>
      </c>
      <c r="P3" s="16">
        <v>0.57545040000000003</v>
      </c>
      <c r="Q3" s="16">
        <v>0.60060060000000004</v>
      </c>
      <c r="R3" s="16">
        <v>0.60060060000000004</v>
      </c>
      <c r="S3" s="16">
        <v>0.61298799999999998</v>
      </c>
      <c r="T3" s="16">
        <v>0.61298799999999998</v>
      </c>
      <c r="U3" s="16">
        <v>0.63776270000000002</v>
      </c>
      <c r="V3" s="16">
        <v>0.65052549999999998</v>
      </c>
      <c r="W3" s="16">
        <v>0.65052549999999998</v>
      </c>
      <c r="Y3" s="15"/>
      <c r="Z3" s="15"/>
      <c r="AA3" s="15"/>
      <c r="AB3" s="15"/>
      <c r="AC3" s="15"/>
      <c r="AD3" s="15"/>
      <c r="AE3" s="16"/>
      <c r="AF3" s="15"/>
      <c r="AG3" s="15"/>
      <c r="AH3" s="16"/>
      <c r="AI3" s="16"/>
      <c r="AJ3" s="15"/>
      <c r="AK3" s="15"/>
      <c r="AL3" s="15"/>
      <c r="AO3" s="15"/>
      <c r="AP3" s="15"/>
      <c r="AQ3" s="15"/>
      <c r="AR3" s="15"/>
      <c r="AS3" s="15"/>
      <c r="AT3" s="15"/>
      <c r="AU3" s="15"/>
      <c r="AV3" s="15"/>
      <c r="AW3" s="15"/>
      <c r="AX3" s="15"/>
      <c r="AY3" s="15"/>
      <c r="AZ3" s="15"/>
      <c r="BA3" s="15"/>
      <c r="BB3" s="15"/>
      <c r="BC3" s="15"/>
      <c r="BD3" s="15"/>
      <c r="BE3" s="15"/>
      <c r="BF3" s="16"/>
      <c r="BG3" s="2"/>
    </row>
    <row r="4" spans="1:59">
      <c r="A4" s="16" t="s">
        <v>28</v>
      </c>
      <c r="B4" s="16">
        <v>0</v>
      </c>
      <c r="C4" s="16">
        <v>0</v>
      </c>
      <c r="D4" s="16">
        <v>0</v>
      </c>
      <c r="E4" s="16">
        <v>0.1625375</v>
      </c>
      <c r="F4" s="16">
        <v>0.17530029999999999</v>
      </c>
      <c r="G4" s="16">
        <v>0.18768770000000001</v>
      </c>
      <c r="H4" s="16">
        <v>0.35060059999999998</v>
      </c>
      <c r="I4" s="16">
        <v>0.46283780000000002</v>
      </c>
      <c r="J4" s="16">
        <v>0.47522520000000001</v>
      </c>
      <c r="K4" s="16">
        <v>0.52515009999999995</v>
      </c>
      <c r="L4" s="16">
        <v>0.52515009999999995</v>
      </c>
      <c r="M4" s="16">
        <v>0.52515009999999995</v>
      </c>
      <c r="N4" s="16">
        <v>0.57545040000000003</v>
      </c>
      <c r="O4" s="16">
        <v>0.60022520000000001</v>
      </c>
      <c r="P4" s="16">
        <v>0.61261259999999995</v>
      </c>
      <c r="Q4" s="16">
        <v>0.625</v>
      </c>
      <c r="R4" s="16">
        <v>0.66291290000000003</v>
      </c>
      <c r="S4" s="16">
        <v>0.66291290000000003</v>
      </c>
      <c r="T4" s="16">
        <v>0.66291290000000003</v>
      </c>
      <c r="U4" s="16">
        <v>0.67530029999999996</v>
      </c>
      <c r="V4" s="16">
        <v>0.67530029999999996</v>
      </c>
      <c r="W4" s="16">
        <v>0.67530029999999996</v>
      </c>
      <c r="Y4" s="15" t="s">
        <v>0</v>
      </c>
      <c r="Z4" s="15" t="s">
        <v>14</v>
      </c>
      <c r="AA4" s="15" t="s">
        <v>624</v>
      </c>
      <c r="AB4" s="15"/>
      <c r="AC4" s="15"/>
      <c r="AD4" s="15"/>
      <c r="AE4" s="16"/>
      <c r="AF4" s="15"/>
      <c r="AG4" s="15"/>
      <c r="AH4" s="16"/>
      <c r="AI4" s="16"/>
      <c r="AJ4" s="15"/>
      <c r="AK4" s="15"/>
      <c r="AL4" s="15"/>
      <c r="AO4" s="15"/>
      <c r="AP4" s="15">
        <v>1996</v>
      </c>
      <c r="AQ4" s="15">
        <v>2010</v>
      </c>
      <c r="AR4" s="15" t="s">
        <v>545</v>
      </c>
      <c r="AS4" s="15" t="s">
        <v>622</v>
      </c>
      <c r="AT4" s="15"/>
      <c r="AU4" s="15"/>
      <c r="AV4" s="15"/>
      <c r="AW4" s="15"/>
      <c r="AX4" s="15"/>
      <c r="AY4" s="15"/>
      <c r="AZ4" s="15"/>
      <c r="BA4" s="15"/>
      <c r="BB4" s="15"/>
      <c r="BC4" s="15"/>
      <c r="BD4" s="15"/>
      <c r="BE4" s="15"/>
      <c r="BF4" s="16"/>
      <c r="BG4" s="2"/>
    </row>
    <row r="5" spans="1:59">
      <c r="A5" s="16" t="s">
        <v>13</v>
      </c>
      <c r="B5" s="16">
        <v>0</v>
      </c>
      <c r="C5" s="16">
        <v>0</v>
      </c>
      <c r="D5" s="16">
        <v>0</v>
      </c>
      <c r="E5" s="16">
        <v>6.2687699999999999E-2</v>
      </c>
      <c r="F5" s="16">
        <v>0.1002252</v>
      </c>
      <c r="G5" s="16">
        <v>0.1002252</v>
      </c>
      <c r="H5" s="16">
        <v>0.23798800000000001</v>
      </c>
      <c r="I5" s="16">
        <v>0.27552549999999998</v>
      </c>
      <c r="J5" s="16">
        <v>0.37537540000000003</v>
      </c>
      <c r="K5" s="16">
        <v>0.43806309999999998</v>
      </c>
      <c r="L5" s="16">
        <v>0.43806309999999998</v>
      </c>
      <c r="M5" s="16">
        <v>0.43806309999999998</v>
      </c>
      <c r="N5" s="16">
        <v>0.46283780000000002</v>
      </c>
      <c r="O5" s="16">
        <v>0.4883634</v>
      </c>
      <c r="P5" s="16">
        <v>0.50075080000000005</v>
      </c>
      <c r="Q5" s="16">
        <v>0.50075080000000005</v>
      </c>
      <c r="R5" s="16">
        <v>0.51313810000000004</v>
      </c>
      <c r="S5" s="16">
        <v>0.51313810000000004</v>
      </c>
      <c r="T5" s="16">
        <v>0.51313810000000004</v>
      </c>
      <c r="U5" s="16">
        <v>0.51313810000000004</v>
      </c>
      <c r="V5" s="16">
        <v>0.51313810000000004</v>
      </c>
      <c r="W5" s="16">
        <v>0.51313810000000004</v>
      </c>
      <c r="Y5" s="15" t="s">
        <v>1</v>
      </c>
      <c r="Z5" s="15">
        <v>1989</v>
      </c>
      <c r="AA5" s="15">
        <v>0.75075080000000005</v>
      </c>
      <c r="AB5" s="15">
        <v>1</v>
      </c>
      <c r="AC5" s="15"/>
      <c r="AD5" s="15"/>
      <c r="AE5" s="16"/>
      <c r="AF5" s="15"/>
      <c r="AG5" s="15"/>
      <c r="AH5" s="16" t="s">
        <v>0</v>
      </c>
      <c r="AI5" s="16" t="s">
        <v>540</v>
      </c>
      <c r="AJ5" s="15" t="s">
        <v>541</v>
      </c>
      <c r="AK5" s="15"/>
      <c r="AL5" s="15" t="s">
        <v>542</v>
      </c>
      <c r="AO5" s="15" t="s">
        <v>0</v>
      </c>
      <c r="AP5" s="15" t="s">
        <v>544</v>
      </c>
      <c r="AQ5" s="15" t="s">
        <v>544</v>
      </c>
      <c r="AR5" s="15"/>
      <c r="AS5" s="15"/>
      <c r="AT5" s="15"/>
      <c r="AU5" s="15"/>
      <c r="AV5" s="15"/>
      <c r="AW5" s="15"/>
      <c r="AX5" s="15" t="s">
        <v>620</v>
      </c>
      <c r="AY5" s="15"/>
      <c r="AZ5" s="15"/>
      <c r="BA5" s="15"/>
      <c r="BB5" s="15"/>
      <c r="BC5" s="15"/>
      <c r="BD5" s="15"/>
      <c r="BE5" s="15"/>
      <c r="BF5" s="16"/>
      <c r="BG5" s="2"/>
    </row>
    <row r="6" spans="1:59">
      <c r="A6" s="16" t="s">
        <v>27</v>
      </c>
      <c r="B6" s="16">
        <v>0</v>
      </c>
      <c r="C6" s="16">
        <v>0</v>
      </c>
      <c r="D6" s="16">
        <v>0</v>
      </c>
      <c r="E6" s="16">
        <v>8.7462499999999999E-2</v>
      </c>
      <c r="F6" s="16">
        <v>0.18768770000000001</v>
      </c>
      <c r="G6" s="16">
        <v>0.2004505</v>
      </c>
      <c r="H6" s="16">
        <v>0.33821319999999999</v>
      </c>
      <c r="I6" s="16">
        <v>0.27552549999999998</v>
      </c>
      <c r="J6" s="16">
        <v>0.22522519999999999</v>
      </c>
      <c r="K6" s="16">
        <v>0.17530029999999999</v>
      </c>
      <c r="L6" s="16">
        <v>0.1625375</v>
      </c>
      <c r="M6" s="16">
        <v>0.18768770000000001</v>
      </c>
      <c r="N6" s="16">
        <v>0.21283779999999999</v>
      </c>
      <c r="O6" s="16">
        <v>0.25037540000000003</v>
      </c>
      <c r="P6" s="16">
        <v>0.26276280000000002</v>
      </c>
      <c r="Q6" s="16">
        <v>0.26276280000000002</v>
      </c>
      <c r="R6" s="16">
        <v>0.26276280000000002</v>
      </c>
      <c r="S6" s="16">
        <v>0.26276280000000002</v>
      </c>
      <c r="T6" s="16">
        <v>0.27515020000000001</v>
      </c>
      <c r="U6" s="16">
        <v>0.32545049999999998</v>
      </c>
      <c r="V6" s="16">
        <v>0.35022520000000001</v>
      </c>
      <c r="W6" s="16">
        <v>0.36261260000000001</v>
      </c>
      <c r="Y6" s="15" t="s">
        <v>17</v>
      </c>
      <c r="Z6" s="15">
        <v>1989</v>
      </c>
      <c r="AA6" s="15">
        <v>0.71321319999999999</v>
      </c>
      <c r="AB6" s="15">
        <f>AB5+1</f>
        <v>2</v>
      </c>
      <c r="AC6" s="15"/>
      <c r="AD6" s="15"/>
      <c r="AE6" s="16"/>
      <c r="AF6" s="15"/>
      <c r="AG6" s="15"/>
      <c r="AH6" s="16" t="s">
        <v>18</v>
      </c>
      <c r="AI6" s="16">
        <v>0.36298799999999998</v>
      </c>
      <c r="AJ6" s="16">
        <v>0.23761260000000001</v>
      </c>
      <c r="AK6" s="15"/>
      <c r="AL6" s="15" t="str">
        <f>IF(AJ6&lt;AI6,"YES","NO")</f>
        <v>YES</v>
      </c>
      <c r="AO6" s="15" t="s">
        <v>18</v>
      </c>
      <c r="AP6" s="15">
        <v>15</v>
      </c>
      <c r="AQ6" s="15">
        <v>15</v>
      </c>
      <c r="AR6" s="15">
        <f>AQ6-AP6</f>
        <v>0</v>
      </c>
      <c r="AS6" s="15" t="str">
        <f>IF(AR6&gt;5,"YES",IF(AR6&lt;-5,"YES"," "))</f>
        <v xml:space="preserve"> </v>
      </c>
      <c r="AT6" s="15"/>
      <c r="AU6" s="15"/>
      <c r="AV6" s="15"/>
      <c r="AW6" s="15"/>
      <c r="AX6" s="15" t="s">
        <v>578</v>
      </c>
      <c r="AY6" s="15"/>
      <c r="AZ6" s="15"/>
      <c r="BA6" s="15"/>
      <c r="BB6" s="15"/>
      <c r="BC6" s="15"/>
      <c r="BD6" s="15"/>
      <c r="BE6" s="15"/>
      <c r="BF6" s="16"/>
      <c r="BG6" s="2"/>
    </row>
    <row r="7" spans="1:59">
      <c r="A7" s="16" t="s">
        <v>23</v>
      </c>
      <c r="B7" s="16">
        <v>0.17530029999999999</v>
      </c>
      <c r="C7" s="16">
        <v>0.21283779999999999</v>
      </c>
      <c r="D7" s="16">
        <v>0.21283779999999999</v>
      </c>
      <c r="E7" s="16">
        <v>7.5075100000000006E-2</v>
      </c>
      <c r="F7" s="16">
        <v>7.5075100000000006E-2</v>
      </c>
      <c r="G7" s="16">
        <v>3.7537500000000001E-2</v>
      </c>
      <c r="H7" s="16">
        <v>3.7537500000000001E-2</v>
      </c>
      <c r="I7" s="16">
        <v>0.11261259999999999</v>
      </c>
      <c r="J7" s="16">
        <v>0.18768770000000001</v>
      </c>
      <c r="K7" s="16">
        <v>0.33783780000000002</v>
      </c>
      <c r="L7" s="16">
        <v>0.33783780000000002</v>
      </c>
      <c r="M7" s="16">
        <v>0.35022520000000001</v>
      </c>
      <c r="N7" s="16">
        <v>0.37537540000000003</v>
      </c>
      <c r="O7" s="16">
        <v>0.41291290000000003</v>
      </c>
      <c r="P7" s="16">
        <v>0.45045049999999998</v>
      </c>
      <c r="Q7" s="16">
        <v>0.46321319999999999</v>
      </c>
      <c r="R7" s="16">
        <v>0.47597600000000001</v>
      </c>
      <c r="S7" s="16">
        <v>0.50112619999999997</v>
      </c>
      <c r="T7" s="16">
        <v>0.5259009</v>
      </c>
      <c r="U7" s="16">
        <v>0.55067569999999999</v>
      </c>
      <c r="V7" s="16">
        <v>0.55067569999999999</v>
      </c>
      <c r="W7" s="16">
        <v>0.55067569999999999</v>
      </c>
      <c r="Y7" s="15" t="s">
        <v>5</v>
      </c>
      <c r="Z7" s="15">
        <v>1989</v>
      </c>
      <c r="AA7" s="15">
        <v>0.67530029999999996</v>
      </c>
      <c r="AB7" s="15">
        <f t="shared" ref="AB7:AB33" si="0">AB6+1</f>
        <v>3</v>
      </c>
      <c r="AC7" s="15"/>
      <c r="AD7" s="15"/>
      <c r="AE7" s="16"/>
      <c r="AF7" s="15"/>
      <c r="AG7" s="15"/>
      <c r="AH7" s="16" t="s">
        <v>28</v>
      </c>
      <c r="AI7" s="16">
        <v>0.46283780000000002</v>
      </c>
      <c r="AJ7" s="16">
        <v>0.20007510000000001</v>
      </c>
      <c r="AK7" s="15"/>
      <c r="AL7" s="15" t="str">
        <f t="shared" ref="AL7:AL35" si="1">IF(AJ7&lt;AI7,"YES","NO")</f>
        <v>YES</v>
      </c>
      <c r="AO7" s="15" t="s">
        <v>28</v>
      </c>
      <c r="AP7" s="15">
        <v>12</v>
      </c>
      <c r="AQ7" s="15">
        <v>17</v>
      </c>
      <c r="AR7" s="15">
        <f t="shared" ref="AR7:AR17" si="2">AQ7-AP7</f>
        <v>5</v>
      </c>
      <c r="AS7" s="15" t="str">
        <f t="shared" ref="AS7:AS17" si="3">IF(AR7&gt;5,"YES",IF(AR7&lt;-5,"YES"," "))</f>
        <v xml:space="preserve"> </v>
      </c>
      <c r="AT7" s="15"/>
      <c r="AU7" s="15"/>
      <c r="AV7" s="15"/>
      <c r="AW7" s="15"/>
      <c r="AX7" s="15"/>
      <c r="AY7" s="15"/>
      <c r="AZ7" s="15"/>
      <c r="BA7" s="15"/>
      <c r="BB7" s="15"/>
      <c r="BC7" s="15"/>
      <c r="BD7" s="15"/>
      <c r="BE7" s="15"/>
      <c r="BF7" s="16"/>
      <c r="BG7" s="2"/>
    </row>
    <row r="8" spans="1:59">
      <c r="A8" s="16" t="s">
        <v>10</v>
      </c>
      <c r="B8" s="16">
        <v>0</v>
      </c>
      <c r="C8" s="16">
        <v>3.7537500000000001E-2</v>
      </c>
      <c r="D8" s="16">
        <v>0.23761260000000001</v>
      </c>
      <c r="E8" s="16">
        <v>0.28791290000000003</v>
      </c>
      <c r="F8" s="16">
        <v>0.33783780000000002</v>
      </c>
      <c r="G8" s="16">
        <v>0.41291290000000003</v>
      </c>
      <c r="H8" s="16">
        <v>0.43806309999999998</v>
      </c>
      <c r="I8" s="16">
        <v>0.43806309999999998</v>
      </c>
      <c r="J8" s="16">
        <v>0.57545040000000003</v>
      </c>
      <c r="K8" s="16">
        <v>0.57545040000000003</v>
      </c>
      <c r="L8" s="16">
        <v>0.60022520000000001</v>
      </c>
      <c r="M8" s="16">
        <v>0.65052549999999998</v>
      </c>
      <c r="N8" s="16">
        <v>0.66291290000000003</v>
      </c>
      <c r="O8" s="16">
        <v>0.68768770000000001</v>
      </c>
      <c r="P8" s="16">
        <v>0.70045040000000003</v>
      </c>
      <c r="Q8" s="16">
        <v>0.72560060000000004</v>
      </c>
      <c r="R8" s="16">
        <v>0.7383634</v>
      </c>
      <c r="S8" s="16">
        <v>0.76351349999999996</v>
      </c>
      <c r="T8" s="16">
        <v>0.76351349999999996</v>
      </c>
      <c r="U8" s="16">
        <v>0.78828830000000005</v>
      </c>
      <c r="V8" s="16">
        <v>0.78828830000000005</v>
      </c>
      <c r="W8" s="16">
        <v>0.78828830000000005</v>
      </c>
      <c r="Y8" s="15" t="s">
        <v>2</v>
      </c>
      <c r="Z8" s="15">
        <v>1991</v>
      </c>
      <c r="AA8" s="15">
        <v>0.65015020000000001</v>
      </c>
      <c r="AB8" s="15">
        <f t="shared" si="0"/>
        <v>4</v>
      </c>
      <c r="AC8" s="15"/>
      <c r="AD8" s="15"/>
      <c r="AE8" s="16"/>
      <c r="AF8" s="15"/>
      <c r="AG8" s="15"/>
      <c r="AH8" s="16" t="s">
        <v>13</v>
      </c>
      <c r="AI8" s="16">
        <v>0.27552549999999998</v>
      </c>
      <c r="AJ8" s="16">
        <v>0.23761260000000001</v>
      </c>
      <c r="AK8" s="15"/>
      <c r="AL8" s="15" t="str">
        <f t="shared" si="1"/>
        <v>YES</v>
      </c>
      <c r="AO8" s="15" t="s">
        <v>13</v>
      </c>
      <c r="AP8" s="15">
        <v>6.5</v>
      </c>
      <c r="AQ8" s="15">
        <v>5</v>
      </c>
      <c r="AR8" s="15">
        <f t="shared" si="2"/>
        <v>-1.5</v>
      </c>
      <c r="AS8" s="15" t="str">
        <f t="shared" si="3"/>
        <v xml:space="preserve"> </v>
      </c>
      <c r="AT8" s="15"/>
      <c r="AU8" s="15"/>
      <c r="AV8" s="15"/>
      <c r="AW8" s="15"/>
      <c r="AX8" s="15" t="s">
        <v>547</v>
      </c>
      <c r="AY8" s="15"/>
      <c r="AZ8" s="15"/>
      <c r="BA8" s="15"/>
      <c r="BB8" s="15"/>
      <c r="BC8" s="15"/>
      <c r="BD8" s="15"/>
      <c r="BE8" s="15"/>
      <c r="BF8" s="16"/>
      <c r="BG8" s="2"/>
    </row>
    <row r="9" spans="1:59">
      <c r="A9" s="16" t="s">
        <v>22</v>
      </c>
      <c r="B9" s="16">
        <v>0.17530029999999999</v>
      </c>
      <c r="C9" s="16">
        <v>0.21283779999999999</v>
      </c>
      <c r="D9" s="16">
        <v>0.25037540000000003</v>
      </c>
      <c r="E9" s="16">
        <v>0.30030030000000002</v>
      </c>
      <c r="F9" s="16">
        <v>0.37537540000000003</v>
      </c>
      <c r="G9" s="16">
        <v>0.51313810000000004</v>
      </c>
      <c r="H9" s="16">
        <v>0.55067569999999999</v>
      </c>
      <c r="I9" s="16">
        <v>0.62575080000000005</v>
      </c>
      <c r="J9" s="16">
        <v>0.65052549999999998</v>
      </c>
      <c r="K9" s="16">
        <v>0.65052549999999998</v>
      </c>
      <c r="L9" s="16">
        <v>0.66291290000000003</v>
      </c>
      <c r="M9" s="16">
        <v>0.68768770000000001</v>
      </c>
      <c r="N9" s="16">
        <v>0.68768770000000001</v>
      </c>
      <c r="O9" s="16">
        <v>0.71321319999999999</v>
      </c>
      <c r="P9" s="16">
        <v>0.72560060000000004</v>
      </c>
      <c r="Q9" s="16">
        <v>0.75037540000000003</v>
      </c>
      <c r="R9" s="16">
        <v>0.75037540000000003</v>
      </c>
      <c r="S9" s="16">
        <v>0.76276270000000002</v>
      </c>
      <c r="T9" s="16">
        <v>0.77552549999999998</v>
      </c>
      <c r="U9" s="16">
        <v>0.77552549999999998</v>
      </c>
      <c r="V9" s="16">
        <v>0.78791290000000003</v>
      </c>
      <c r="W9" s="16">
        <v>0.78791290000000003</v>
      </c>
      <c r="Y9" s="15" t="s">
        <v>3</v>
      </c>
      <c r="Z9" s="15">
        <v>1989</v>
      </c>
      <c r="AA9" s="15">
        <v>0.63813810000000004</v>
      </c>
      <c r="AB9" s="15">
        <f t="shared" si="0"/>
        <v>5</v>
      </c>
      <c r="AC9" s="15"/>
      <c r="AD9" s="15"/>
      <c r="AE9" s="16"/>
      <c r="AF9" s="15"/>
      <c r="AG9" s="15"/>
      <c r="AH9" s="16" t="s">
        <v>27</v>
      </c>
      <c r="AI9" s="16">
        <v>0.27552549999999998</v>
      </c>
      <c r="AJ9" s="16">
        <v>-1.2762799999999999E-2</v>
      </c>
      <c r="AK9" s="15"/>
      <c r="AL9" s="15" t="str">
        <f t="shared" si="1"/>
        <v>YES</v>
      </c>
      <c r="AO9" s="15" t="s">
        <v>27</v>
      </c>
      <c r="AP9" s="15">
        <v>6.5</v>
      </c>
      <c r="AQ9" s="15">
        <v>2</v>
      </c>
      <c r="AR9" s="15">
        <f t="shared" si="2"/>
        <v>-4.5</v>
      </c>
      <c r="AS9" s="15" t="str">
        <f t="shared" si="3"/>
        <v xml:space="preserve"> </v>
      </c>
      <c r="AT9" s="15"/>
      <c r="AU9" s="15"/>
      <c r="AV9" s="15"/>
      <c r="AW9" s="15"/>
      <c r="AX9" s="15" t="s">
        <v>548</v>
      </c>
      <c r="AY9" s="15"/>
      <c r="AZ9" s="15"/>
      <c r="BA9" s="15"/>
      <c r="BB9" s="15"/>
      <c r="BC9" s="15"/>
      <c r="BD9" s="15"/>
      <c r="BE9" s="15"/>
      <c r="BF9" s="16"/>
      <c r="BG9" s="2"/>
    </row>
    <row r="10" spans="1:59">
      <c r="A10" s="16" t="s">
        <v>1</v>
      </c>
      <c r="B10" s="16">
        <v>0</v>
      </c>
      <c r="C10" s="16">
        <v>0</v>
      </c>
      <c r="D10" s="16">
        <v>0.37537540000000003</v>
      </c>
      <c r="E10" s="16">
        <v>0.52552549999999998</v>
      </c>
      <c r="F10" s="16">
        <v>0.66328830000000005</v>
      </c>
      <c r="G10" s="16">
        <v>0.72597599999999995</v>
      </c>
      <c r="H10" s="16">
        <v>0.72597599999999995</v>
      </c>
      <c r="I10" s="16">
        <v>0.75075080000000005</v>
      </c>
      <c r="J10" s="16">
        <v>0.76313810000000004</v>
      </c>
      <c r="K10" s="16">
        <v>0.77552549999999998</v>
      </c>
      <c r="L10" s="16">
        <v>0.78791290000000003</v>
      </c>
      <c r="M10" s="16">
        <v>0.80030029999999996</v>
      </c>
      <c r="N10" s="16">
        <v>0.81306310000000004</v>
      </c>
      <c r="O10" s="16">
        <v>0.82545040000000003</v>
      </c>
      <c r="P10" s="16">
        <v>0.82545040000000003</v>
      </c>
      <c r="Q10" s="16">
        <v>0.83783779999999997</v>
      </c>
      <c r="R10" s="16">
        <v>0.86298799999999998</v>
      </c>
      <c r="S10" s="16">
        <v>0.86298799999999998</v>
      </c>
      <c r="T10" s="16">
        <v>0.86298799999999998</v>
      </c>
      <c r="U10" s="16">
        <v>0.75075080000000005</v>
      </c>
      <c r="V10" s="16"/>
      <c r="W10" s="16"/>
      <c r="Y10" s="15" t="s">
        <v>6</v>
      </c>
      <c r="Z10" s="15">
        <v>1991</v>
      </c>
      <c r="AA10" s="15">
        <v>0.58783779999999997</v>
      </c>
      <c r="AB10" s="15">
        <f t="shared" si="0"/>
        <v>6</v>
      </c>
      <c r="AC10" s="15"/>
      <c r="AD10" s="15"/>
      <c r="AE10" s="16"/>
      <c r="AF10" s="15"/>
      <c r="AG10" s="15"/>
      <c r="AH10" s="16" t="s">
        <v>23</v>
      </c>
      <c r="AI10" s="16">
        <v>-0.17530029999999999</v>
      </c>
      <c r="AJ10" s="16">
        <v>0.43843840000000001</v>
      </c>
      <c r="AK10" s="15"/>
      <c r="AL10" s="15" t="str">
        <f t="shared" si="1"/>
        <v>NO</v>
      </c>
      <c r="AO10" s="15" t="s">
        <v>23</v>
      </c>
      <c r="AP10" s="15">
        <v>2</v>
      </c>
      <c r="AQ10" s="15">
        <v>6</v>
      </c>
      <c r="AR10" s="15">
        <f t="shared" si="2"/>
        <v>4</v>
      </c>
      <c r="AS10" s="15" t="str">
        <f t="shared" si="3"/>
        <v xml:space="preserve"> </v>
      </c>
      <c r="AT10" s="15"/>
      <c r="AU10" s="15"/>
      <c r="AV10" s="15"/>
      <c r="AW10" s="15"/>
      <c r="AX10" s="15" t="s">
        <v>549</v>
      </c>
      <c r="AY10" s="15"/>
      <c r="AZ10" s="15"/>
      <c r="BA10" s="15"/>
      <c r="BB10" s="15"/>
      <c r="BC10" s="15"/>
      <c r="BD10" s="15"/>
      <c r="BE10" s="15"/>
      <c r="BF10" s="16"/>
      <c r="BG10" s="2"/>
    </row>
    <row r="11" spans="1:59">
      <c r="A11" s="16" t="s">
        <v>2</v>
      </c>
      <c r="B11" s="16">
        <v>0</v>
      </c>
      <c r="C11" s="16">
        <v>4.9924900000000001E-2</v>
      </c>
      <c r="D11" s="16">
        <v>0.1002252</v>
      </c>
      <c r="E11" s="16">
        <v>0.25037540000000003</v>
      </c>
      <c r="F11" s="16">
        <v>0.52552549999999998</v>
      </c>
      <c r="G11" s="16">
        <v>0.63813810000000004</v>
      </c>
      <c r="H11" s="16">
        <v>0.67567569999999999</v>
      </c>
      <c r="I11" s="16">
        <v>0.70045040000000003</v>
      </c>
      <c r="J11" s="16">
        <v>0.75037540000000003</v>
      </c>
      <c r="K11" s="16">
        <v>0.75037540000000003</v>
      </c>
      <c r="L11" s="16">
        <v>0.78828830000000005</v>
      </c>
      <c r="M11" s="16">
        <v>0.80067569999999999</v>
      </c>
      <c r="N11" s="16">
        <v>0.82545040000000003</v>
      </c>
      <c r="O11" s="16">
        <v>0.83783779999999997</v>
      </c>
      <c r="P11" s="16">
        <v>0.83783779999999997</v>
      </c>
      <c r="Q11" s="16">
        <v>0.86261259999999995</v>
      </c>
      <c r="R11" s="16">
        <v>0.87537540000000003</v>
      </c>
      <c r="S11" s="16">
        <v>0.9009009</v>
      </c>
      <c r="T11" s="16">
        <v>0.9009009</v>
      </c>
      <c r="U11" s="16">
        <v>0.9009009</v>
      </c>
      <c r="V11" s="16">
        <v>0.9009009</v>
      </c>
      <c r="W11" s="16">
        <v>0.9009009</v>
      </c>
      <c r="Y11" s="15" t="s">
        <v>26</v>
      </c>
      <c r="Z11" s="15">
        <v>1991</v>
      </c>
      <c r="AA11" s="15">
        <v>0.58783779999999997</v>
      </c>
      <c r="AB11" s="15">
        <f t="shared" si="0"/>
        <v>7</v>
      </c>
      <c r="AC11" s="15"/>
      <c r="AD11" s="15"/>
      <c r="AE11" s="16"/>
      <c r="AF11" s="15"/>
      <c r="AG11" s="15"/>
      <c r="AH11" s="16" t="s">
        <v>10</v>
      </c>
      <c r="AI11" s="16">
        <v>0.41291290000000003</v>
      </c>
      <c r="AJ11" s="16">
        <v>0.31268770000000001</v>
      </c>
      <c r="AK11" s="15"/>
      <c r="AL11" s="15" t="str">
        <f t="shared" si="1"/>
        <v>YES</v>
      </c>
      <c r="AO11" s="15" t="s">
        <v>10</v>
      </c>
      <c r="AP11" s="15">
        <v>10.5</v>
      </c>
      <c r="AQ11" s="15">
        <v>23</v>
      </c>
      <c r="AR11" s="15">
        <f t="shared" si="2"/>
        <v>12.5</v>
      </c>
      <c r="AS11" s="15" t="str">
        <f t="shared" si="3"/>
        <v>YES</v>
      </c>
      <c r="AT11" s="15"/>
      <c r="AU11" s="15"/>
      <c r="AV11" s="15"/>
      <c r="AW11" s="15"/>
      <c r="AX11" s="15" t="s">
        <v>242</v>
      </c>
      <c r="AY11" s="15"/>
      <c r="AZ11" s="15"/>
      <c r="BA11" s="15"/>
      <c r="BB11" s="15"/>
      <c r="BC11" s="15"/>
      <c r="BD11" s="15"/>
      <c r="BE11" s="15"/>
      <c r="BF11" s="16"/>
      <c r="BG11" s="2"/>
    </row>
    <row r="12" spans="1:59">
      <c r="A12" s="16" t="s">
        <v>11</v>
      </c>
      <c r="B12" s="16">
        <v>0</v>
      </c>
      <c r="C12" s="16">
        <v>0</v>
      </c>
      <c r="D12" s="16">
        <v>0</v>
      </c>
      <c r="E12" s="16">
        <v>8.7462499999999999E-2</v>
      </c>
      <c r="F12" s="16">
        <v>0.13776279999999999</v>
      </c>
      <c r="G12" s="16">
        <v>0.13776279999999999</v>
      </c>
      <c r="H12" s="16">
        <v>0.32545049999999998</v>
      </c>
      <c r="I12" s="16">
        <v>0.48798799999999998</v>
      </c>
      <c r="J12" s="16">
        <v>0.55030029999999996</v>
      </c>
      <c r="K12" s="16">
        <v>0.56268770000000001</v>
      </c>
      <c r="L12" s="16">
        <v>0.56268770000000001</v>
      </c>
      <c r="M12" s="16">
        <v>0.60022520000000001</v>
      </c>
      <c r="N12" s="16">
        <v>0.60022520000000001</v>
      </c>
      <c r="O12" s="16">
        <v>0.60022520000000001</v>
      </c>
      <c r="P12" s="16">
        <v>0.60022520000000001</v>
      </c>
      <c r="Q12" s="16">
        <v>0.61298799999999998</v>
      </c>
      <c r="R12" s="16">
        <v>0.63813810000000004</v>
      </c>
      <c r="S12" s="16">
        <v>0.63813810000000004</v>
      </c>
      <c r="T12" s="16">
        <v>0.65052549999999998</v>
      </c>
      <c r="U12" s="16">
        <v>0.65052549999999998</v>
      </c>
      <c r="V12" s="16">
        <v>0.65052549999999998</v>
      </c>
      <c r="W12" s="16">
        <v>0.65052549999999998</v>
      </c>
      <c r="Y12" s="15" t="s">
        <v>31</v>
      </c>
      <c r="Z12" s="15">
        <v>1991</v>
      </c>
      <c r="AA12" s="15">
        <v>0.58783779999999997</v>
      </c>
      <c r="AB12" s="15">
        <f t="shared" si="0"/>
        <v>8</v>
      </c>
      <c r="AC12" s="15"/>
      <c r="AD12" s="15"/>
      <c r="AE12" s="16"/>
      <c r="AF12" s="15"/>
      <c r="AG12" s="15"/>
      <c r="AH12" s="16" t="s">
        <v>22</v>
      </c>
      <c r="AI12" s="16">
        <v>0.33783780000000002</v>
      </c>
      <c r="AJ12" s="16">
        <v>0.19969970000000001</v>
      </c>
      <c r="AK12" s="15"/>
      <c r="AL12" s="15" t="str">
        <f t="shared" si="1"/>
        <v>YES</v>
      </c>
      <c r="AO12" s="15" t="s">
        <v>22</v>
      </c>
      <c r="AP12" s="15">
        <v>21</v>
      </c>
      <c r="AQ12" s="15">
        <v>22</v>
      </c>
      <c r="AR12" s="15">
        <f t="shared" si="2"/>
        <v>1</v>
      </c>
      <c r="AS12" s="15" t="str">
        <f t="shared" si="3"/>
        <v xml:space="preserve"> </v>
      </c>
      <c r="AT12" s="15"/>
      <c r="AU12" s="15"/>
      <c r="AV12" s="15"/>
      <c r="AW12" s="15"/>
      <c r="AX12" s="15" t="s">
        <v>550</v>
      </c>
      <c r="AY12" s="15"/>
      <c r="AZ12" s="15"/>
      <c r="BA12" s="15"/>
      <c r="BB12" s="15"/>
      <c r="BC12" s="15"/>
      <c r="BD12" s="15"/>
      <c r="BE12" s="15"/>
      <c r="BF12" s="16"/>
      <c r="BG12" s="2"/>
    </row>
    <row r="13" spans="1:59">
      <c r="A13" s="16" t="s">
        <v>5</v>
      </c>
      <c r="B13" s="16">
        <v>0.1002252</v>
      </c>
      <c r="C13" s="16">
        <v>0.26276280000000002</v>
      </c>
      <c r="D13" s="16">
        <v>0.42530030000000002</v>
      </c>
      <c r="E13" s="16">
        <v>0.50037540000000003</v>
      </c>
      <c r="F13" s="16">
        <v>0.61298799999999998</v>
      </c>
      <c r="G13" s="16">
        <v>0.68806310000000004</v>
      </c>
      <c r="H13" s="16">
        <v>0.76313810000000004</v>
      </c>
      <c r="I13" s="16">
        <v>0.77552549999999998</v>
      </c>
      <c r="J13" s="16">
        <v>0.83783779999999997</v>
      </c>
      <c r="K13" s="16">
        <v>0.85022520000000001</v>
      </c>
      <c r="L13" s="16">
        <v>0.85022520000000001</v>
      </c>
      <c r="M13" s="16">
        <v>0.86298799999999998</v>
      </c>
      <c r="N13" s="16">
        <v>0.86298799999999998</v>
      </c>
      <c r="O13" s="16">
        <v>0.86298799999999998</v>
      </c>
      <c r="P13" s="16">
        <v>0.86298799999999998</v>
      </c>
      <c r="Q13" s="16">
        <v>0.87537540000000003</v>
      </c>
      <c r="R13" s="16">
        <v>0.90052549999999998</v>
      </c>
      <c r="S13" s="16">
        <v>0.90052549999999998</v>
      </c>
      <c r="T13" s="16">
        <v>0.90052549999999998</v>
      </c>
      <c r="U13" s="16">
        <v>0.90052549999999998</v>
      </c>
      <c r="V13" s="16">
        <v>0.90052549999999998</v>
      </c>
      <c r="W13" s="16">
        <v>0.88813810000000004</v>
      </c>
      <c r="Y13" s="15" t="s">
        <v>33</v>
      </c>
      <c r="Z13" s="15">
        <v>1991</v>
      </c>
      <c r="AA13" s="15">
        <v>0.57545040000000003</v>
      </c>
      <c r="AB13" s="15">
        <f t="shared" si="0"/>
        <v>9</v>
      </c>
      <c r="AC13" s="15"/>
      <c r="AD13" s="15"/>
      <c r="AE13" s="16"/>
      <c r="AF13" s="15"/>
      <c r="AG13" s="15"/>
      <c r="AH13" s="16" t="s">
        <v>1</v>
      </c>
      <c r="AI13" s="16">
        <v>0.72597599999999995</v>
      </c>
      <c r="AJ13" s="16">
        <v>0.1118618</v>
      </c>
      <c r="AK13" s="15"/>
      <c r="AL13" s="15" t="str">
        <f t="shared" si="1"/>
        <v>YES</v>
      </c>
      <c r="AO13" s="15" t="s">
        <v>1</v>
      </c>
      <c r="AP13" s="15">
        <v>28</v>
      </c>
      <c r="AQ13" s="15">
        <v>20.5</v>
      </c>
      <c r="AR13" s="15">
        <f t="shared" si="2"/>
        <v>-7.5</v>
      </c>
      <c r="AS13" s="15" t="str">
        <f t="shared" si="3"/>
        <v>YES</v>
      </c>
      <c r="AT13" s="15"/>
      <c r="AU13" s="15"/>
      <c r="AV13" s="15"/>
      <c r="AW13" s="15"/>
      <c r="AX13" s="15" t="s">
        <v>621</v>
      </c>
      <c r="AY13" s="15"/>
      <c r="AZ13" s="15"/>
      <c r="BA13" s="15"/>
      <c r="BB13" s="15"/>
      <c r="BC13" s="15"/>
      <c r="BD13" s="15"/>
      <c r="BE13" s="15"/>
      <c r="BF13" s="16"/>
      <c r="BG13" s="2"/>
    </row>
    <row r="14" spans="1:59">
      <c r="A14" s="16" t="s">
        <v>33</v>
      </c>
      <c r="B14" s="16">
        <v>0</v>
      </c>
      <c r="C14" s="16">
        <v>0</v>
      </c>
      <c r="D14" s="16">
        <v>0</v>
      </c>
      <c r="E14" s="16">
        <v>0.1002252</v>
      </c>
      <c r="F14" s="16">
        <v>0.17530029999999999</v>
      </c>
      <c r="G14" s="16">
        <v>0.25037540000000003</v>
      </c>
      <c r="H14" s="16">
        <v>0.40052549999999998</v>
      </c>
      <c r="I14" s="16">
        <v>0.52552549999999998</v>
      </c>
      <c r="J14" s="16">
        <v>0.56306310000000004</v>
      </c>
      <c r="K14" s="16">
        <v>0.57545040000000003</v>
      </c>
      <c r="L14" s="16">
        <v>0.55030029999999996</v>
      </c>
      <c r="M14" s="16">
        <v>0.56268770000000001</v>
      </c>
      <c r="N14" s="16">
        <v>0.57545040000000003</v>
      </c>
      <c r="O14" s="16">
        <v>0.57545040000000003</v>
      </c>
      <c r="P14" s="16">
        <v>0.58783779999999997</v>
      </c>
      <c r="Q14" s="16">
        <v>0.60060060000000004</v>
      </c>
      <c r="R14" s="16">
        <v>0.60060060000000004</v>
      </c>
      <c r="S14" s="16">
        <v>0.6133634</v>
      </c>
      <c r="T14" s="16">
        <v>0.6133634</v>
      </c>
      <c r="U14" s="16">
        <v>0.6133634</v>
      </c>
      <c r="V14" s="16">
        <v>0.60097599999999995</v>
      </c>
      <c r="W14" s="16">
        <v>0.60097599999999995</v>
      </c>
      <c r="Y14" s="15" t="s">
        <v>11</v>
      </c>
      <c r="Z14" s="15">
        <v>1991</v>
      </c>
      <c r="AA14" s="15">
        <v>0.56268770000000001</v>
      </c>
      <c r="AB14" s="15">
        <f t="shared" si="0"/>
        <v>10</v>
      </c>
      <c r="AC14" s="15"/>
      <c r="AD14" s="15"/>
      <c r="AE14" s="16"/>
      <c r="AF14" s="15"/>
      <c r="AG14" s="15"/>
      <c r="AH14" s="16" t="s">
        <v>2</v>
      </c>
      <c r="AI14" s="16">
        <v>0.60022520000000001</v>
      </c>
      <c r="AJ14" s="16">
        <v>0.2004505</v>
      </c>
      <c r="AK14" s="15"/>
      <c r="AL14" s="15" t="str">
        <f t="shared" si="1"/>
        <v>YES</v>
      </c>
      <c r="AO14" s="15" t="s">
        <v>2</v>
      </c>
      <c r="AP14" s="15">
        <v>25</v>
      </c>
      <c r="AQ14" s="15">
        <v>29</v>
      </c>
      <c r="AR14" s="15">
        <f t="shared" si="2"/>
        <v>4</v>
      </c>
      <c r="AS14" s="15" t="str">
        <f t="shared" si="3"/>
        <v xml:space="preserve"> </v>
      </c>
      <c r="AT14" s="15"/>
      <c r="AU14" s="15"/>
      <c r="AV14" s="15"/>
      <c r="AW14" s="15"/>
      <c r="AX14" s="15"/>
      <c r="AY14" s="15"/>
      <c r="AZ14" s="15"/>
      <c r="BA14" s="15"/>
      <c r="BB14" s="15"/>
      <c r="BC14" s="15"/>
      <c r="BD14" s="15"/>
      <c r="BE14" s="15"/>
      <c r="BF14" s="16"/>
      <c r="BG14" s="2"/>
    </row>
    <row r="15" spans="1:59">
      <c r="A15" s="16" t="s">
        <v>31</v>
      </c>
      <c r="B15" s="16">
        <v>0</v>
      </c>
      <c r="C15" s="16">
        <v>0</v>
      </c>
      <c r="D15" s="16">
        <v>0</v>
      </c>
      <c r="E15" s="16">
        <v>0.1625375</v>
      </c>
      <c r="F15" s="16">
        <v>0.25037540000000003</v>
      </c>
      <c r="G15" s="16">
        <v>0.50037540000000003</v>
      </c>
      <c r="H15" s="16">
        <v>0.56306310000000004</v>
      </c>
      <c r="I15" s="16">
        <v>0.57545040000000003</v>
      </c>
      <c r="J15" s="16">
        <v>0.58783779999999997</v>
      </c>
      <c r="K15" s="16">
        <v>0.58783779999999997</v>
      </c>
      <c r="L15" s="16">
        <v>0.58783779999999997</v>
      </c>
      <c r="M15" s="16">
        <v>0.58783779999999997</v>
      </c>
      <c r="N15" s="16">
        <v>0.58783779999999997</v>
      </c>
      <c r="O15" s="16">
        <v>0.58783779999999997</v>
      </c>
      <c r="P15" s="16">
        <v>0.60022520000000001</v>
      </c>
      <c r="Q15" s="16">
        <v>0.62537540000000003</v>
      </c>
      <c r="R15" s="16">
        <v>0.62537540000000003</v>
      </c>
      <c r="S15" s="16">
        <v>0.62537540000000003</v>
      </c>
      <c r="T15" s="16">
        <v>0.62537540000000003</v>
      </c>
      <c r="U15" s="16">
        <v>0.62537540000000003</v>
      </c>
      <c r="V15" s="16">
        <v>0.62537540000000003</v>
      </c>
      <c r="W15" s="16">
        <v>0.62537540000000003</v>
      </c>
      <c r="Y15" s="15" t="s">
        <v>4</v>
      </c>
      <c r="Z15" s="15">
        <v>1991</v>
      </c>
      <c r="AA15" s="15">
        <v>0.53791290000000003</v>
      </c>
      <c r="AB15" s="15">
        <f t="shared" si="0"/>
        <v>11</v>
      </c>
      <c r="AC15" s="15"/>
      <c r="AD15" s="15"/>
      <c r="AE15" s="16"/>
      <c r="AF15" s="15"/>
      <c r="AG15" s="15"/>
      <c r="AH15" s="16" t="s">
        <v>11</v>
      </c>
      <c r="AI15" s="16">
        <v>0.48798799999999998</v>
      </c>
      <c r="AJ15" s="16">
        <v>0.15015010000000001</v>
      </c>
      <c r="AK15" s="15"/>
      <c r="AL15" s="15" t="str">
        <f t="shared" si="1"/>
        <v>YES</v>
      </c>
      <c r="AO15" s="15" t="s">
        <v>11</v>
      </c>
      <c r="AP15" s="15">
        <v>14</v>
      </c>
      <c r="AQ15" s="15">
        <v>15</v>
      </c>
      <c r="AR15" s="15">
        <f t="shared" si="2"/>
        <v>1</v>
      </c>
      <c r="AS15" s="15" t="str">
        <f t="shared" si="3"/>
        <v xml:space="preserve"> </v>
      </c>
      <c r="AT15" s="15"/>
      <c r="AU15" s="15"/>
      <c r="AV15" s="15"/>
      <c r="AW15" s="15"/>
      <c r="AX15" s="15"/>
      <c r="AY15" s="15"/>
      <c r="AZ15" s="15"/>
      <c r="BA15" s="15"/>
      <c r="BB15" s="15"/>
      <c r="BC15" s="15"/>
      <c r="BD15" s="15"/>
      <c r="BE15" s="15"/>
      <c r="BF15" s="16"/>
      <c r="BG15" s="2"/>
    </row>
    <row r="16" spans="1:59">
      <c r="A16" s="16" t="s">
        <v>6</v>
      </c>
      <c r="B16" s="16">
        <v>0</v>
      </c>
      <c r="C16" s="16">
        <v>0</v>
      </c>
      <c r="D16" s="16">
        <v>6.2687699999999999E-2</v>
      </c>
      <c r="E16" s="16">
        <v>0.33783780000000002</v>
      </c>
      <c r="F16" s="16">
        <v>0.42530030000000002</v>
      </c>
      <c r="G16" s="16">
        <v>0.57545040000000003</v>
      </c>
      <c r="H16" s="16">
        <v>0.57545040000000003</v>
      </c>
      <c r="I16" s="16">
        <v>0.65052549999999998</v>
      </c>
      <c r="J16" s="16">
        <v>0.66291290000000003</v>
      </c>
      <c r="K16" s="16">
        <v>0.65052549999999998</v>
      </c>
      <c r="L16" s="16">
        <v>0.67530029999999996</v>
      </c>
      <c r="M16" s="16">
        <v>0.68768770000000001</v>
      </c>
      <c r="N16" s="16">
        <v>0.70007509999999995</v>
      </c>
      <c r="O16" s="16">
        <v>0.75037540000000003</v>
      </c>
      <c r="P16" s="16">
        <v>0.78828830000000005</v>
      </c>
      <c r="Q16" s="16">
        <v>0.78828830000000005</v>
      </c>
      <c r="R16" s="16">
        <v>0.80067569999999999</v>
      </c>
      <c r="S16" s="16">
        <v>0.80067569999999999</v>
      </c>
      <c r="T16" s="16">
        <v>0.81306310000000004</v>
      </c>
      <c r="U16" s="16">
        <v>0.81306310000000004</v>
      </c>
      <c r="V16" s="16">
        <v>0.81306310000000004</v>
      </c>
      <c r="W16" s="16">
        <v>0.81306310000000004</v>
      </c>
      <c r="Y16" s="15" t="s">
        <v>28</v>
      </c>
      <c r="Z16" s="15">
        <v>1991</v>
      </c>
      <c r="AA16" s="15">
        <v>0.52515009999999995</v>
      </c>
      <c r="AB16" s="15">
        <f t="shared" si="0"/>
        <v>12</v>
      </c>
      <c r="AC16" s="15"/>
      <c r="AD16" s="15"/>
      <c r="AE16" s="16"/>
      <c r="AF16" s="15"/>
      <c r="AG16" s="15"/>
      <c r="AH16" s="16" t="s">
        <v>5</v>
      </c>
      <c r="AI16" s="16">
        <v>0.58783790000000002</v>
      </c>
      <c r="AJ16" s="16">
        <v>0.18731229999999999</v>
      </c>
      <c r="AK16" s="15"/>
      <c r="AL16" s="15" t="str">
        <f t="shared" si="1"/>
        <v>YES</v>
      </c>
      <c r="AO16" s="15" t="s">
        <v>5</v>
      </c>
      <c r="AP16" s="15">
        <v>29</v>
      </c>
      <c r="AQ16" s="15">
        <v>28</v>
      </c>
      <c r="AR16" s="15">
        <f t="shared" si="2"/>
        <v>-1</v>
      </c>
      <c r="AS16" s="15" t="str">
        <f t="shared" si="3"/>
        <v xml:space="preserve"> </v>
      </c>
      <c r="AT16" s="15"/>
      <c r="AU16" s="15"/>
      <c r="AV16" s="15"/>
      <c r="AW16" s="15"/>
      <c r="AX16" s="15"/>
      <c r="AY16" s="15"/>
      <c r="AZ16" s="15"/>
      <c r="BA16" s="15"/>
      <c r="BB16" s="15"/>
      <c r="BC16" s="15"/>
      <c r="BD16" s="15"/>
      <c r="BE16" s="15"/>
      <c r="BF16" s="16"/>
      <c r="BG16" s="2"/>
    </row>
    <row r="17" spans="1:59">
      <c r="A17" s="16" t="s">
        <v>26</v>
      </c>
      <c r="B17" s="16">
        <v>0</v>
      </c>
      <c r="C17" s="16">
        <v>4.9924900000000001E-2</v>
      </c>
      <c r="D17" s="16">
        <v>6.2687699999999999E-2</v>
      </c>
      <c r="E17" s="16">
        <v>0.2004505</v>
      </c>
      <c r="F17" s="16">
        <v>0.48798799999999998</v>
      </c>
      <c r="G17" s="16">
        <v>0.56306310000000004</v>
      </c>
      <c r="H17" s="16">
        <v>0.60060060000000004</v>
      </c>
      <c r="I17" s="16">
        <v>0.63813810000000004</v>
      </c>
      <c r="J17" s="16">
        <v>0.65052549999999998</v>
      </c>
      <c r="K17" s="16">
        <v>0.65052549999999998</v>
      </c>
      <c r="L17" s="16">
        <v>0.67567569999999999</v>
      </c>
      <c r="M17" s="16">
        <v>0.70082580000000005</v>
      </c>
      <c r="N17" s="16">
        <v>0.73798799999999998</v>
      </c>
      <c r="O17" s="16">
        <v>0.77552549999999998</v>
      </c>
      <c r="P17" s="16">
        <v>0.78791290000000003</v>
      </c>
      <c r="Q17" s="16">
        <v>0.78791290000000003</v>
      </c>
      <c r="R17" s="16">
        <v>0.82545040000000003</v>
      </c>
      <c r="S17" s="16">
        <v>0.82545040000000003</v>
      </c>
      <c r="T17" s="16">
        <v>0.83783779999999997</v>
      </c>
      <c r="U17" s="16">
        <v>0.83783779999999997</v>
      </c>
      <c r="V17" s="16">
        <v>0.83783779999999997</v>
      </c>
      <c r="W17" s="16">
        <v>0.83783779999999997</v>
      </c>
      <c r="Y17" s="15" t="s">
        <v>18</v>
      </c>
      <c r="Z17" s="15">
        <v>1989</v>
      </c>
      <c r="AA17" s="15">
        <v>0.50075080000000005</v>
      </c>
      <c r="AB17" s="15">
        <f t="shared" si="0"/>
        <v>13</v>
      </c>
      <c r="AC17" s="15"/>
      <c r="AD17" s="15"/>
      <c r="AE17" s="16"/>
      <c r="AF17" s="15"/>
      <c r="AG17" s="15"/>
      <c r="AH17" s="16" t="s">
        <v>33</v>
      </c>
      <c r="AI17" s="16">
        <v>0.52552549999999998</v>
      </c>
      <c r="AJ17" s="16">
        <v>8.7837899999999997E-2</v>
      </c>
      <c r="AK17" s="15"/>
      <c r="AL17" s="15" t="str">
        <f t="shared" si="1"/>
        <v>YES</v>
      </c>
      <c r="AO17" s="15" t="s">
        <v>33</v>
      </c>
      <c r="AP17" s="15">
        <v>18</v>
      </c>
      <c r="AQ17" s="15">
        <v>9</v>
      </c>
      <c r="AR17" s="15">
        <f t="shared" si="2"/>
        <v>-9</v>
      </c>
      <c r="AS17" s="15" t="str">
        <f t="shared" si="3"/>
        <v>YES</v>
      </c>
      <c r="AT17" s="15"/>
      <c r="AU17" s="15"/>
      <c r="AV17" s="15"/>
      <c r="AW17" s="15"/>
      <c r="AX17" s="15"/>
      <c r="AY17" s="15"/>
      <c r="AZ17" s="15"/>
      <c r="BA17" s="15"/>
      <c r="BB17" s="15"/>
      <c r="BC17" s="15"/>
      <c r="BD17" s="15"/>
      <c r="BE17" s="15"/>
      <c r="BF17" s="16"/>
      <c r="BG17" s="2"/>
    </row>
    <row r="18" spans="1:59">
      <c r="A18" s="16" t="s">
        <v>21</v>
      </c>
      <c r="B18" s="16">
        <v>0.17530029999999999</v>
      </c>
      <c r="C18" s="16">
        <v>0.21283779999999999</v>
      </c>
      <c r="D18" s="16">
        <v>0.25037540000000003</v>
      </c>
      <c r="E18" s="16">
        <v>0.26276280000000002</v>
      </c>
      <c r="F18" s="16">
        <v>0.31268770000000001</v>
      </c>
      <c r="G18" s="16">
        <v>0.45045049999999998</v>
      </c>
      <c r="H18" s="16">
        <v>0.47560059999999998</v>
      </c>
      <c r="I18" s="16">
        <v>0.51313810000000004</v>
      </c>
      <c r="J18" s="16">
        <v>0.51313810000000004</v>
      </c>
      <c r="K18" s="16">
        <v>0.53828830000000005</v>
      </c>
      <c r="L18" s="16">
        <v>0.53828830000000005</v>
      </c>
      <c r="M18" s="16">
        <v>0.58821319999999999</v>
      </c>
      <c r="N18" s="16">
        <v>0.58821319999999999</v>
      </c>
      <c r="O18" s="16">
        <v>0.58821319999999999</v>
      </c>
      <c r="P18" s="16">
        <v>0.60060060000000004</v>
      </c>
      <c r="Q18" s="16">
        <v>0.63776270000000002</v>
      </c>
      <c r="R18" s="16">
        <v>0.63776270000000002</v>
      </c>
      <c r="S18" s="16">
        <v>0.66291290000000003</v>
      </c>
      <c r="T18" s="16">
        <v>0.67530029999999996</v>
      </c>
      <c r="U18" s="16">
        <v>0.68768770000000001</v>
      </c>
      <c r="V18" s="16">
        <v>0.70045040000000003</v>
      </c>
      <c r="W18" s="16">
        <v>0.70045040000000003</v>
      </c>
      <c r="Y18" s="15" t="s">
        <v>12</v>
      </c>
      <c r="Z18" s="15">
        <v>1989</v>
      </c>
      <c r="AA18" s="15">
        <v>0.47560059999999998</v>
      </c>
      <c r="AB18" s="15">
        <f t="shared" si="0"/>
        <v>14</v>
      </c>
      <c r="AC18" s="15"/>
      <c r="AD18" s="15"/>
      <c r="AE18" s="16"/>
      <c r="AF18" s="15"/>
      <c r="AG18" s="15"/>
      <c r="AH18" s="16" t="s">
        <v>24</v>
      </c>
      <c r="AI18" s="16" t="s">
        <v>241</v>
      </c>
      <c r="AJ18" s="16" t="s">
        <v>241</v>
      </c>
      <c r="AK18" s="15"/>
      <c r="AL18" s="15"/>
      <c r="AO18" s="15" t="s">
        <v>31</v>
      </c>
      <c r="AP18" s="15">
        <v>19</v>
      </c>
      <c r="AQ18" s="15">
        <v>11</v>
      </c>
      <c r="AR18" s="15">
        <f t="shared" ref="AR18:AR34" si="4">AQ18-AP18</f>
        <v>-8</v>
      </c>
      <c r="AS18" s="15" t="str">
        <f t="shared" ref="AS18:AS34" si="5">IF(AR18&gt;5,"YES",IF(AR18&lt;-5,"YES"," "))</f>
        <v>YES</v>
      </c>
      <c r="AT18" s="15"/>
      <c r="AU18" s="15"/>
      <c r="AV18" s="15"/>
      <c r="AW18" s="15"/>
      <c r="AX18" s="15"/>
      <c r="AY18" s="15"/>
      <c r="AZ18" s="15"/>
      <c r="BA18" s="15"/>
      <c r="BB18" s="15"/>
      <c r="BC18" s="15"/>
      <c r="BD18" s="15"/>
      <c r="BE18" s="15"/>
      <c r="BF18" s="16"/>
      <c r="BG18" s="2"/>
    </row>
    <row r="19" spans="1:59">
      <c r="A19" s="16" t="s">
        <v>4</v>
      </c>
      <c r="B19" s="16">
        <v>0</v>
      </c>
      <c r="C19" s="16">
        <v>0</v>
      </c>
      <c r="D19" s="16">
        <v>0</v>
      </c>
      <c r="E19" s="16">
        <v>0.15015020000000001</v>
      </c>
      <c r="F19" s="16">
        <v>0.23798800000000001</v>
      </c>
      <c r="G19" s="16">
        <v>0.35060059999999998</v>
      </c>
      <c r="H19" s="16">
        <v>0.51313810000000004</v>
      </c>
      <c r="I19" s="16">
        <v>0.51313810000000004</v>
      </c>
      <c r="J19" s="16">
        <v>0.51313810000000004</v>
      </c>
      <c r="K19" s="16">
        <v>0.53791290000000003</v>
      </c>
      <c r="L19" s="16">
        <v>0.53791290000000003</v>
      </c>
      <c r="M19" s="16">
        <v>0.55067569999999999</v>
      </c>
      <c r="N19" s="16">
        <v>0.56306310000000004</v>
      </c>
      <c r="O19" s="16">
        <v>0.56306310000000004</v>
      </c>
      <c r="P19" s="16">
        <v>0.55067569999999999</v>
      </c>
      <c r="Q19" s="16">
        <v>0.56343849999999995</v>
      </c>
      <c r="R19" s="16">
        <v>0.58821319999999999</v>
      </c>
      <c r="S19" s="16">
        <v>0.58821319999999999</v>
      </c>
      <c r="T19" s="16">
        <v>0.61298799999999998</v>
      </c>
      <c r="U19" s="16">
        <v>0.62537540000000003</v>
      </c>
      <c r="V19" s="16">
        <v>0.62537540000000003</v>
      </c>
      <c r="W19" s="16">
        <v>0.62537540000000003</v>
      </c>
      <c r="Y19" s="15" t="s">
        <v>9</v>
      </c>
      <c r="Z19" s="15">
        <v>1991</v>
      </c>
      <c r="AA19" s="15">
        <v>0.47522520000000001</v>
      </c>
      <c r="AB19" s="15">
        <f t="shared" si="0"/>
        <v>15</v>
      </c>
      <c r="AC19" s="15"/>
      <c r="AD19" s="15"/>
      <c r="AE19" s="16"/>
      <c r="AF19" s="15"/>
      <c r="AG19" s="15"/>
      <c r="AH19" s="16" t="s">
        <v>31</v>
      </c>
      <c r="AI19" s="16">
        <v>0.57545040000000003</v>
      </c>
      <c r="AJ19" s="16">
        <v>4.9924999999999997E-2</v>
      </c>
      <c r="AK19" s="15"/>
      <c r="AL19" s="15" t="str">
        <f t="shared" si="1"/>
        <v>YES</v>
      </c>
      <c r="AO19" s="15" t="s">
        <v>6</v>
      </c>
      <c r="AP19" s="15">
        <v>23</v>
      </c>
      <c r="AQ19" s="15">
        <v>24</v>
      </c>
      <c r="AR19" s="15">
        <f t="shared" si="4"/>
        <v>1</v>
      </c>
      <c r="AS19" s="15" t="str">
        <f t="shared" si="5"/>
        <v xml:space="preserve"> </v>
      </c>
      <c r="AT19" s="15"/>
      <c r="AU19" s="15"/>
      <c r="AV19" s="15"/>
      <c r="AW19" s="15"/>
      <c r="AX19" s="15"/>
      <c r="AY19" s="15"/>
      <c r="AZ19" s="15"/>
      <c r="BA19" s="15"/>
      <c r="BB19" s="15"/>
      <c r="BC19" s="15"/>
      <c r="BD19" s="15"/>
      <c r="BE19" s="15"/>
      <c r="BF19" s="16"/>
      <c r="BG19" s="2"/>
    </row>
    <row r="20" spans="1:59">
      <c r="A20" s="16" t="s">
        <v>34</v>
      </c>
      <c r="B20" s="16">
        <v>0</v>
      </c>
      <c r="C20" s="16">
        <v>0</v>
      </c>
      <c r="D20" s="16">
        <v>0.1002252</v>
      </c>
      <c r="E20" s="16">
        <v>0.15015020000000001</v>
      </c>
      <c r="F20" s="16">
        <v>0.2882883</v>
      </c>
      <c r="G20" s="16">
        <v>0.2882883</v>
      </c>
      <c r="H20" s="16">
        <v>0.2882883</v>
      </c>
      <c r="I20" s="16">
        <v>0.35060059999999998</v>
      </c>
      <c r="J20" s="16">
        <v>0.46321319999999999</v>
      </c>
      <c r="K20" s="16">
        <v>0.47560059999999998</v>
      </c>
      <c r="L20" s="16">
        <v>0.50075080000000005</v>
      </c>
      <c r="M20" s="16">
        <v>0.51313810000000004</v>
      </c>
      <c r="N20" s="16">
        <v>0.52552549999999998</v>
      </c>
      <c r="O20" s="16">
        <v>0.53791290000000003</v>
      </c>
      <c r="P20" s="16">
        <v>0.57545040000000003</v>
      </c>
      <c r="Q20" s="16">
        <v>0.58783779999999997</v>
      </c>
      <c r="R20" s="16">
        <v>0.60022520000000001</v>
      </c>
      <c r="S20" s="16">
        <v>0.60022520000000001</v>
      </c>
      <c r="T20" s="16">
        <v>0.63776270000000002</v>
      </c>
      <c r="U20" s="16">
        <v>0.65015009999999995</v>
      </c>
      <c r="V20" s="16">
        <v>0.65015009999999995</v>
      </c>
      <c r="W20" s="16">
        <v>0.65015009999999995</v>
      </c>
      <c r="Y20" s="15" t="s">
        <v>7</v>
      </c>
      <c r="Z20" s="15">
        <v>1991</v>
      </c>
      <c r="AA20" s="15">
        <v>0.45007510000000001</v>
      </c>
      <c r="AB20" s="15">
        <f t="shared" si="0"/>
        <v>16</v>
      </c>
      <c r="AC20" s="15"/>
      <c r="AD20" s="15"/>
      <c r="AE20" s="16"/>
      <c r="AF20" s="15"/>
      <c r="AG20" s="15"/>
      <c r="AH20" s="16" t="s">
        <v>6</v>
      </c>
      <c r="AI20" s="16">
        <v>0.58783779999999997</v>
      </c>
      <c r="AJ20" s="16">
        <v>0.15015020000000001</v>
      </c>
      <c r="AK20" s="15"/>
      <c r="AL20" s="15" t="str">
        <f t="shared" si="1"/>
        <v>YES</v>
      </c>
      <c r="AO20" s="15" t="s">
        <v>26</v>
      </c>
      <c r="AP20" s="15">
        <v>22</v>
      </c>
      <c r="AQ20" s="15">
        <v>25</v>
      </c>
      <c r="AR20" s="15">
        <f t="shared" si="4"/>
        <v>3</v>
      </c>
      <c r="AS20" s="15" t="str">
        <f t="shared" si="5"/>
        <v xml:space="preserve"> </v>
      </c>
      <c r="AT20" s="15"/>
      <c r="AU20" s="15"/>
      <c r="AV20" s="15"/>
      <c r="AW20" s="15"/>
      <c r="AY20" s="15"/>
      <c r="AZ20" s="15"/>
      <c r="BA20" s="15"/>
      <c r="BB20" s="15"/>
      <c r="BC20" s="15"/>
      <c r="BD20" s="15"/>
      <c r="BE20" s="15"/>
      <c r="BF20" s="16"/>
      <c r="BG20" s="2"/>
    </row>
    <row r="21" spans="1:59">
      <c r="A21" s="16" t="s">
        <v>19</v>
      </c>
      <c r="B21" s="16">
        <v>0.17530029999999999</v>
      </c>
      <c r="C21" s="16">
        <v>0.21283779999999999</v>
      </c>
      <c r="D21" s="16">
        <v>0.21283779999999999</v>
      </c>
      <c r="E21" s="16">
        <v>0.21283779999999999</v>
      </c>
      <c r="F21" s="16">
        <v>0.21283779999999999</v>
      </c>
      <c r="G21" s="16">
        <v>0.13776279999999999</v>
      </c>
      <c r="H21" s="16">
        <v>0.13776279999999999</v>
      </c>
      <c r="I21" s="16">
        <v>0.13776279999999999</v>
      </c>
      <c r="J21" s="16">
        <v>0.13776279999999999</v>
      </c>
      <c r="K21" s="16">
        <v>6.2687699999999999E-2</v>
      </c>
      <c r="L21" s="16">
        <v>0.2004505</v>
      </c>
      <c r="M21" s="16">
        <v>0.23798800000000001</v>
      </c>
      <c r="N21" s="16">
        <v>0.26313809999999999</v>
      </c>
      <c r="O21" s="16">
        <v>0.4132883</v>
      </c>
      <c r="P21" s="16">
        <v>0.42567569999999999</v>
      </c>
      <c r="Q21" s="16">
        <v>0.45045049999999998</v>
      </c>
      <c r="R21" s="16">
        <v>0.51313810000000004</v>
      </c>
      <c r="S21" s="16">
        <v>0.5259009</v>
      </c>
      <c r="T21" s="16">
        <v>0.56343849999999995</v>
      </c>
      <c r="U21" s="16">
        <v>0.57582580000000005</v>
      </c>
      <c r="V21" s="16">
        <v>0.57582580000000005</v>
      </c>
      <c r="W21" s="16">
        <v>0.58821319999999999</v>
      </c>
      <c r="Y21" s="15" t="s">
        <v>10</v>
      </c>
      <c r="Z21" s="15">
        <v>1989</v>
      </c>
      <c r="AA21" s="15">
        <v>0.43806309999999998</v>
      </c>
      <c r="AB21" s="15">
        <f t="shared" si="0"/>
        <v>17</v>
      </c>
      <c r="AC21" s="15"/>
      <c r="AD21" s="15"/>
      <c r="AE21" s="16"/>
      <c r="AF21" s="15"/>
      <c r="AG21" s="15"/>
      <c r="AH21" s="16" t="s">
        <v>26</v>
      </c>
      <c r="AI21" s="16">
        <v>0.57545040000000003</v>
      </c>
      <c r="AJ21" s="16">
        <v>0.18731229999999999</v>
      </c>
      <c r="AK21" s="15"/>
      <c r="AL21" s="15" t="str">
        <f t="shared" si="1"/>
        <v>YES</v>
      </c>
      <c r="AO21" s="15" t="s">
        <v>21</v>
      </c>
      <c r="AP21" s="15">
        <v>16.5</v>
      </c>
      <c r="AQ21" s="15">
        <v>18</v>
      </c>
      <c r="AR21" s="15">
        <f t="shared" si="4"/>
        <v>1.5</v>
      </c>
      <c r="AS21" s="15" t="str">
        <f t="shared" si="5"/>
        <v xml:space="preserve"> </v>
      </c>
      <c r="AT21" s="15"/>
      <c r="AU21" s="15"/>
      <c r="AV21" s="15"/>
      <c r="AW21" s="15"/>
      <c r="AY21" s="15"/>
      <c r="AZ21" s="15"/>
      <c r="BA21" s="15"/>
      <c r="BB21" s="15"/>
      <c r="BC21" s="15"/>
      <c r="BD21" s="15"/>
      <c r="BE21" s="15"/>
      <c r="BF21" s="16"/>
      <c r="BG21" s="2"/>
    </row>
    <row r="22" spans="1:59">
      <c r="A22" s="16" t="s">
        <v>3</v>
      </c>
      <c r="B22" s="16">
        <v>8.7462499999999999E-2</v>
      </c>
      <c r="C22" s="16">
        <v>0.40052549999999998</v>
      </c>
      <c r="D22" s="16">
        <v>0.43806309999999998</v>
      </c>
      <c r="E22" s="16">
        <v>0.48798799999999998</v>
      </c>
      <c r="F22" s="16">
        <v>0.62575080000000005</v>
      </c>
      <c r="G22" s="16">
        <v>0.66328830000000005</v>
      </c>
      <c r="H22" s="16">
        <v>0.70082580000000005</v>
      </c>
      <c r="I22" s="16">
        <v>0.72560060000000004</v>
      </c>
      <c r="J22" s="16">
        <v>0.75037540000000003</v>
      </c>
      <c r="K22" s="16">
        <v>0.77515009999999995</v>
      </c>
      <c r="L22" s="16">
        <v>0.77515009999999995</v>
      </c>
      <c r="M22" s="16">
        <v>0.78791290000000003</v>
      </c>
      <c r="N22" s="16">
        <v>0.81268770000000001</v>
      </c>
      <c r="O22" s="16">
        <v>0.81268770000000001</v>
      </c>
      <c r="P22" s="16">
        <v>0.81268770000000001</v>
      </c>
      <c r="Q22" s="16">
        <v>0.81268770000000001</v>
      </c>
      <c r="R22" s="16">
        <v>0.85060060000000004</v>
      </c>
      <c r="S22" s="16">
        <v>0.85060060000000004</v>
      </c>
      <c r="T22" s="16">
        <v>0.85060060000000004</v>
      </c>
      <c r="U22" s="16">
        <v>0.85060060000000004</v>
      </c>
      <c r="V22" s="16">
        <v>0.85060060000000004</v>
      </c>
      <c r="W22" s="16">
        <v>0.87575069999999999</v>
      </c>
      <c r="Y22" s="15" t="s">
        <v>13</v>
      </c>
      <c r="Z22" s="15">
        <v>1991</v>
      </c>
      <c r="AA22" s="15">
        <v>0.43806309999999998</v>
      </c>
      <c r="AB22" s="15">
        <f t="shared" si="0"/>
        <v>18</v>
      </c>
      <c r="AC22" s="15"/>
      <c r="AD22" s="15"/>
      <c r="AE22" s="16"/>
      <c r="AF22" s="15"/>
      <c r="AG22" s="15"/>
      <c r="AH22" s="16" t="s">
        <v>21</v>
      </c>
      <c r="AI22" s="16">
        <v>0.26276280000000002</v>
      </c>
      <c r="AJ22" s="16">
        <v>0.1621621</v>
      </c>
      <c r="AK22" s="15"/>
      <c r="AL22" s="15" t="str">
        <f t="shared" si="1"/>
        <v>YES</v>
      </c>
      <c r="AO22" s="15" t="s">
        <v>4</v>
      </c>
      <c r="AP22" s="15">
        <v>16.5</v>
      </c>
      <c r="AQ22" s="15">
        <v>11</v>
      </c>
      <c r="AR22" s="15">
        <f t="shared" si="4"/>
        <v>-5.5</v>
      </c>
      <c r="AS22" s="15" t="str">
        <f t="shared" si="5"/>
        <v>YES</v>
      </c>
      <c r="AT22" s="15"/>
      <c r="AU22" s="15"/>
      <c r="AV22" s="15"/>
      <c r="AW22" s="15"/>
      <c r="AX22" s="15"/>
      <c r="AY22" s="15"/>
      <c r="AZ22" s="15"/>
      <c r="BA22" s="15"/>
      <c r="BB22" s="15"/>
      <c r="BC22" s="15"/>
      <c r="BD22" s="15"/>
      <c r="BE22" s="15"/>
      <c r="BF22" s="16"/>
      <c r="BG22" s="2"/>
    </row>
    <row r="23" spans="1:59">
      <c r="A23" s="16" t="s">
        <v>12</v>
      </c>
      <c r="B23" s="16">
        <v>0</v>
      </c>
      <c r="C23" s="16">
        <v>0</v>
      </c>
      <c r="D23" s="16">
        <v>8.7837799999999994E-2</v>
      </c>
      <c r="E23" s="16">
        <v>0.2004505</v>
      </c>
      <c r="F23" s="16">
        <v>0.28791290000000003</v>
      </c>
      <c r="G23" s="16">
        <v>0.42530030000000002</v>
      </c>
      <c r="H23" s="16">
        <v>0.47560059999999998</v>
      </c>
      <c r="I23" s="16">
        <v>0.47560059999999998</v>
      </c>
      <c r="J23" s="16">
        <v>0.56306310000000004</v>
      </c>
      <c r="K23" s="16">
        <v>0.57507509999999995</v>
      </c>
      <c r="L23" s="16">
        <v>0.60060060000000004</v>
      </c>
      <c r="M23" s="16">
        <v>0.61298799999999998</v>
      </c>
      <c r="N23" s="16">
        <v>0.62537540000000003</v>
      </c>
      <c r="O23" s="16">
        <v>0.62537540000000003</v>
      </c>
      <c r="P23" s="16">
        <v>0.63776270000000002</v>
      </c>
      <c r="Q23" s="16">
        <v>0.66291290000000003</v>
      </c>
      <c r="R23" s="16">
        <v>0.67530029999999996</v>
      </c>
      <c r="S23" s="16">
        <v>0.70082580000000005</v>
      </c>
      <c r="T23" s="16">
        <v>0.72597599999999995</v>
      </c>
      <c r="U23" s="16">
        <v>0.7383634</v>
      </c>
      <c r="V23" s="16">
        <v>0.7383634</v>
      </c>
      <c r="W23" s="16">
        <v>0.75075080000000005</v>
      </c>
      <c r="Y23" s="15" t="s">
        <v>22</v>
      </c>
      <c r="Z23" s="15">
        <v>1990</v>
      </c>
      <c r="AA23" s="15">
        <v>0.43768770000000001</v>
      </c>
      <c r="AB23" s="15">
        <f t="shared" si="0"/>
        <v>19</v>
      </c>
      <c r="AC23" s="15"/>
      <c r="AD23" s="15"/>
      <c r="AE23" s="16"/>
      <c r="AF23" s="15"/>
      <c r="AG23" s="15"/>
      <c r="AH23" s="16" t="s">
        <v>4</v>
      </c>
      <c r="AI23" s="16">
        <v>0.51313810000000004</v>
      </c>
      <c r="AJ23" s="16">
        <v>7.5075100000000006E-2</v>
      </c>
      <c r="AK23" s="15"/>
      <c r="AL23" s="15" t="str">
        <f t="shared" si="1"/>
        <v>YES</v>
      </c>
      <c r="AO23" s="15" t="s">
        <v>34</v>
      </c>
      <c r="AP23" s="15">
        <v>8</v>
      </c>
      <c r="AQ23" s="15">
        <v>13</v>
      </c>
      <c r="AR23" s="15">
        <f t="shared" si="4"/>
        <v>5</v>
      </c>
      <c r="AS23" s="15" t="str">
        <f t="shared" si="5"/>
        <v xml:space="preserve"> </v>
      </c>
      <c r="AT23" s="15"/>
      <c r="AU23" s="15"/>
      <c r="AV23" s="15"/>
      <c r="AW23" s="15"/>
      <c r="AY23" s="15"/>
      <c r="AZ23" s="15"/>
      <c r="BA23" s="15"/>
      <c r="BB23" s="15"/>
      <c r="BC23" s="15"/>
      <c r="BD23" s="15"/>
      <c r="BE23" s="15"/>
      <c r="BF23" s="16"/>
      <c r="BG23" s="2"/>
    </row>
    <row r="24" spans="1:59">
      <c r="A24" s="16" t="s">
        <v>7</v>
      </c>
      <c r="B24" s="16">
        <v>0</v>
      </c>
      <c r="C24" s="16">
        <v>0</v>
      </c>
      <c r="D24" s="16">
        <v>3.7537500000000001E-2</v>
      </c>
      <c r="E24" s="16">
        <v>0.28791290000000003</v>
      </c>
      <c r="F24" s="16">
        <v>0.38813809999999999</v>
      </c>
      <c r="G24" s="16">
        <v>0.4508258</v>
      </c>
      <c r="H24" s="16">
        <v>0.51313810000000004</v>
      </c>
      <c r="I24" s="16">
        <v>0.58821319999999999</v>
      </c>
      <c r="J24" s="16">
        <v>0.62537540000000003</v>
      </c>
      <c r="K24" s="16">
        <v>0.48761260000000001</v>
      </c>
      <c r="L24" s="16">
        <v>0.46283780000000002</v>
      </c>
      <c r="M24" s="16">
        <v>0.50037540000000003</v>
      </c>
      <c r="N24" s="16">
        <v>0.52552549999999998</v>
      </c>
      <c r="O24" s="16">
        <v>0.57507509999999995</v>
      </c>
      <c r="P24" s="16">
        <v>0.60022520000000001</v>
      </c>
      <c r="Q24" s="16">
        <v>0.60022520000000001</v>
      </c>
      <c r="R24" s="16">
        <v>0.60022520000000001</v>
      </c>
      <c r="S24" s="16">
        <v>0.62537540000000003</v>
      </c>
      <c r="T24" s="16">
        <v>0.62537540000000003</v>
      </c>
      <c r="U24" s="16">
        <v>0.62537540000000003</v>
      </c>
      <c r="V24" s="16">
        <v>0.62537540000000003</v>
      </c>
      <c r="W24" s="16">
        <v>0.62537540000000003</v>
      </c>
      <c r="Y24" s="15" t="s">
        <v>25</v>
      </c>
      <c r="Z24" s="15">
        <v>1990</v>
      </c>
      <c r="AA24" s="15">
        <v>0.41291290000000003</v>
      </c>
      <c r="AB24" s="15">
        <f t="shared" si="0"/>
        <v>20</v>
      </c>
      <c r="AC24" s="15"/>
      <c r="AD24" s="15"/>
      <c r="AE24" s="16"/>
      <c r="AF24" s="15"/>
      <c r="AG24" s="15"/>
      <c r="AH24" s="16" t="s">
        <v>34</v>
      </c>
      <c r="AI24" s="16">
        <v>0.25037540000000003</v>
      </c>
      <c r="AJ24" s="16">
        <v>0.2496246</v>
      </c>
      <c r="AK24" s="15"/>
      <c r="AL24" s="15" t="str">
        <f t="shared" si="1"/>
        <v>YES</v>
      </c>
      <c r="AO24" s="15" t="s">
        <v>19</v>
      </c>
      <c r="AP24" s="15">
        <v>3.5</v>
      </c>
      <c r="AQ24" s="15">
        <v>7</v>
      </c>
      <c r="AR24" s="15">
        <f t="shared" si="4"/>
        <v>3.5</v>
      </c>
      <c r="AS24" s="15" t="str">
        <f t="shared" si="5"/>
        <v xml:space="preserve"> </v>
      </c>
      <c r="AT24" s="15"/>
      <c r="AU24" s="15"/>
      <c r="AV24" s="15"/>
      <c r="AW24" s="15"/>
      <c r="AY24" s="15"/>
      <c r="AZ24" s="15"/>
      <c r="BA24" s="15"/>
      <c r="BB24" s="15"/>
      <c r="BC24" s="15"/>
      <c r="BD24" s="15"/>
      <c r="BE24" s="15"/>
      <c r="BF24" s="16"/>
      <c r="BG24" s="2"/>
    </row>
    <row r="25" spans="1:59">
      <c r="A25" s="16" t="s">
        <v>20</v>
      </c>
      <c r="B25" s="16">
        <v>0.17530029999999999</v>
      </c>
      <c r="C25" s="16">
        <v>0.21283779999999999</v>
      </c>
      <c r="D25" s="16">
        <v>0.21283779999999999</v>
      </c>
      <c r="E25" s="16">
        <v>0.21283779999999999</v>
      </c>
      <c r="F25" s="16">
        <v>0.21283779999999999</v>
      </c>
      <c r="G25" s="16">
        <v>0.13776279999999999</v>
      </c>
      <c r="H25" s="16">
        <v>0.13776279999999999</v>
      </c>
      <c r="I25" s="16">
        <v>0.13776279999999999</v>
      </c>
      <c r="J25" s="16">
        <v>0.13776279999999999</v>
      </c>
      <c r="K25" s="16">
        <v>0.125</v>
      </c>
      <c r="L25" s="16">
        <v>0.125</v>
      </c>
      <c r="M25" s="16">
        <v>0.125</v>
      </c>
      <c r="N25" s="16">
        <v>0.25037540000000003</v>
      </c>
      <c r="O25" s="16">
        <v>0.41291290000000003</v>
      </c>
      <c r="P25" s="16">
        <v>0.43768770000000001</v>
      </c>
      <c r="Q25" s="16">
        <v>0.45007510000000001</v>
      </c>
      <c r="R25" s="16">
        <v>0.50037540000000003</v>
      </c>
      <c r="S25" s="16">
        <v>0.53828830000000005</v>
      </c>
      <c r="T25" s="16">
        <v>0.55067569999999999</v>
      </c>
      <c r="U25" s="16">
        <v>0.57582580000000005</v>
      </c>
      <c r="V25" s="16">
        <v>0.58821319999999999</v>
      </c>
      <c r="W25" s="16">
        <v>0.60060060000000004</v>
      </c>
      <c r="Y25" s="15" t="s">
        <v>34</v>
      </c>
      <c r="Z25" s="15">
        <v>1991</v>
      </c>
      <c r="AA25" s="15">
        <v>0.37537540000000003</v>
      </c>
      <c r="AB25" s="15">
        <f t="shared" si="0"/>
        <v>21</v>
      </c>
      <c r="AC25" s="15"/>
      <c r="AD25" s="15"/>
      <c r="AE25" s="16"/>
      <c r="AF25" s="15"/>
      <c r="AG25" s="15"/>
      <c r="AH25" s="16" t="s">
        <v>19</v>
      </c>
      <c r="AI25" s="16">
        <v>-7.5075100000000006E-2</v>
      </c>
      <c r="AJ25" s="16">
        <v>0.37537530000000002</v>
      </c>
      <c r="AK25" s="15"/>
      <c r="AL25" s="15" t="str">
        <f t="shared" si="1"/>
        <v>NO</v>
      </c>
      <c r="AO25" s="15" t="s">
        <v>3</v>
      </c>
      <c r="AP25" s="15">
        <v>27</v>
      </c>
      <c r="AQ25" s="15">
        <v>27</v>
      </c>
      <c r="AR25" s="15">
        <f t="shared" si="4"/>
        <v>0</v>
      </c>
      <c r="AS25" s="15" t="str">
        <f t="shared" si="5"/>
        <v xml:space="preserve"> </v>
      </c>
      <c r="AT25" s="15"/>
      <c r="AU25" s="15"/>
      <c r="AV25" s="15"/>
      <c r="AW25" s="15"/>
      <c r="AX25" s="15"/>
      <c r="AY25" s="15"/>
      <c r="AZ25" s="15"/>
      <c r="BA25" s="15"/>
      <c r="BB25" s="15"/>
      <c r="BC25" s="15"/>
      <c r="BD25" s="15"/>
      <c r="BE25" s="15"/>
      <c r="BF25" s="16"/>
      <c r="BG25" s="2"/>
    </row>
    <row r="26" spans="1:59">
      <c r="A26" s="16" t="s">
        <v>17</v>
      </c>
      <c r="B26" s="16">
        <v>0</v>
      </c>
      <c r="C26" s="16">
        <v>0</v>
      </c>
      <c r="D26" s="16">
        <v>0.37537540000000003</v>
      </c>
      <c r="E26" s="16">
        <v>0.51313810000000004</v>
      </c>
      <c r="F26" s="16">
        <v>0.62575080000000005</v>
      </c>
      <c r="G26" s="16">
        <v>0.68843840000000001</v>
      </c>
      <c r="H26" s="16">
        <v>0.68843840000000001</v>
      </c>
      <c r="I26" s="16">
        <v>0.71321319999999999</v>
      </c>
      <c r="J26" s="16">
        <v>0.71321319999999999</v>
      </c>
      <c r="K26" s="16">
        <v>0.72560060000000004</v>
      </c>
      <c r="L26" s="16">
        <v>0.73798799999999998</v>
      </c>
      <c r="M26" s="16">
        <v>0.75037540000000003</v>
      </c>
      <c r="N26" s="16">
        <v>0.76276270000000002</v>
      </c>
      <c r="O26" s="16">
        <v>0.7875375</v>
      </c>
      <c r="P26" s="16">
        <v>0.80030029999999996</v>
      </c>
      <c r="Q26" s="16">
        <v>0.82545040000000003</v>
      </c>
      <c r="R26" s="16">
        <v>0.83821319999999999</v>
      </c>
      <c r="S26" s="16">
        <v>0.85060060000000004</v>
      </c>
      <c r="T26" s="16">
        <v>0.85060060000000004</v>
      </c>
      <c r="U26" s="16">
        <v>0.85060060000000004</v>
      </c>
      <c r="V26" s="16">
        <v>0.85060060000000004</v>
      </c>
      <c r="W26" s="16">
        <v>0.83821319999999999</v>
      </c>
      <c r="Y26" s="15" t="s">
        <v>8</v>
      </c>
      <c r="Z26" s="15">
        <v>1991</v>
      </c>
      <c r="AA26" s="15">
        <v>0.3633634</v>
      </c>
      <c r="AB26" s="15">
        <f t="shared" si="0"/>
        <v>22</v>
      </c>
      <c r="AC26" s="15"/>
      <c r="AD26" s="15"/>
      <c r="AE26" s="16"/>
      <c r="AF26" s="15"/>
      <c r="AG26" s="15"/>
      <c r="AH26" s="16" t="s">
        <v>3</v>
      </c>
      <c r="AI26" s="16">
        <v>0.57582580000000005</v>
      </c>
      <c r="AJ26" s="16">
        <v>0.14939939999999999</v>
      </c>
      <c r="AK26" s="15"/>
      <c r="AL26" s="15" t="str">
        <f t="shared" si="1"/>
        <v>YES</v>
      </c>
      <c r="AO26" s="15" t="s">
        <v>12</v>
      </c>
      <c r="AP26" s="15">
        <v>13</v>
      </c>
      <c r="AQ26" s="15">
        <v>20.5</v>
      </c>
      <c r="AR26" s="15">
        <f t="shared" si="4"/>
        <v>7.5</v>
      </c>
      <c r="AS26" s="15" t="str">
        <f t="shared" si="5"/>
        <v>YES</v>
      </c>
      <c r="AT26" s="15"/>
      <c r="AU26" s="15"/>
      <c r="AV26" s="15"/>
      <c r="AW26" s="15"/>
      <c r="AX26" s="15"/>
      <c r="AY26" s="15"/>
      <c r="AZ26" s="15"/>
      <c r="BA26" s="15"/>
      <c r="BB26" s="15"/>
      <c r="BC26" s="15"/>
      <c r="BD26" s="15"/>
      <c r="BE26" s="15"/>
      <c r="BF26" s="16"/>
      <c r="BG26" s="2"/>
    </row>
    <row r="27" spans="1:59">
      <c r="A27" s="16" t="s">
        <v>25</v>
      </c>
      <c r="B27" s="16">
        <v>0.17530029999999999</v>
      </c>
      <c r="C27" s="16">
        <v>0.25037540000000003</v>
      </c>
      <c r="D27" s="16">
        <v>0.28791290000000003</v>
      </c>
      <c r="E27" s="16">
        <v>0.32545049999999998</v>
      </c>
      <c r="F27" s="16">
        <v>0.55067569999999999</v>
      </c>
      <c r="G27" s="16">
        <v>0.60097599999999995</v>
      </c>
      <c r="H27" s="16">
        <v>0.62612610000000002</v>
      </c>
      <c r="I27" s="16">
        <v>0.6509009</v>
      </c>
      <c r="J27" s="16">
        <v>0.66328830000000005</v>
      </c>
      <c r="K27" s="16">
        <v>0.68806310000000004</v>
      </c>
      <c r="L27" s="16">
        <v>0.70045040000000003</v>
      </c>
      <c r="M27" s="16">
        <v>0.71321319999999999</v>
      </c>
      <c r="N27" s="16">
        <v>0.71321319999999999</v>
      </c>
      <c r="O27" s="16">
        <v>0.72560060000000004</v>
      </c>
      <c r="P27" s="16">
        <v>0.72560060000000004</v>
      </c>
      <c r="Q27" s="16">
        <v>0.72560060000000004</v>
      </c>
      <c r="R27" s="16">
        <v>0.72560060000000004</v>
      </c>
      <c r="S27" s="16">
        <v>0.72560060000000004</v>
      </c>
      <c r="T27" s="16">
        <v>0.72560060000000004</v>
      </c>
      <c r="U27" s="16">
        <v>0.73798799999999998</v>
      </c>
      <c r="V27" s="16">
        <v>0.73798799999999998</v>
      </c>
      <c r="W27" s="16">
        <v>0.73798799999999998</v>
      </c>
      <c r="Y27" s="15" t="s">
        <v>30</v>
      </c>
      <c r="Z27" s="15">
        <v>1991</v>
      </c>
      <c r="AA27" s="15">
        <v>0.33821319999999999</v>
      </c>
      <c r="AB27" s="15">
        <f t="shared" si="0"/>
        <v>23</v>
      </c>
      <c r="AC27" s="15"/>
      <c r="AD27" s="15"/>
      <c r="AE27" s="16"/>
      <c r="AF27" s="15"/>
      <c r="AG27" s="15"/>
      <c r="AH27" s="16" t="s">
        <v>12</v>
      </c>
      <c r="AI27" s="16">
        <v>0.42530030000000002</v>
      </c>
      <c r="AJ27" s="16">
        <v>0.23761260000000001</v>
      </c>
      <c r="AK27" s="15"/>
      <c r="AL27" s="15" t="str">
        <f t="shared" si="1"/>
        <v>YES</v>
      </c>
      <c r="AO27" s="15" t="s">
        <v>7</v>
      </c>
      <c r="AP27" s="15">
        <v>20</v>
      </c>
      <c r="AQ27" s="15">
        <v>11</v>
      </c>
      <c r="AR27" s="15">
        <f t="shared" si="4"/>
        <v>-9</v>
      </c>
      <c r="AS27" s="15" t="str">
        <f t="shared" si="5"/>
        <v>YES</v>
      </c>
      <c r="AT27" s="15"/>
      <c r="AU27" s="15"/>
      <c r="AV27" s="15"/>
      <c r="AW27" s="15"/>
      <c r="AX27" s="15"/>
      <c r="AY27" s="15"/>
      <c r="AZ27" s="15"/>
      <c r="BA27" s="15"/>
      <c r="BB27" s="15"/>
      <c r="BC27" s="15"/>
      <c r="BD27" s="15"/>
      <c r="BE27" s="15"/>
      <c r="BF27" s="16"/>
      <c r="BG27" s="2"/>
    </row>
    <row r="28" spans="1:59">
      <c r="A28" s="16" t="s">
        <v>30</v>
      </c>
      <c r="B28" s="16">
        <v>0</v>
      </c>
      <c r="C28" s="16">
        <v>0</v>
      </c>
      <c r="D28" s="16">
        <v>0</v>
      </c>
      <c r="E28" s="16">
        <v>0.1002252</v>
      </c>
      <c r="F28" s="16">
        <v>0.125</v>
      </c>
      <c r="G28" s="16">
        <v>0.125</v>
      </c>
      <c r="H28" s="16">
        <v>0.23761260000000001</v>
      </c>
      <c r="I28" s="16">
        <v>0.25037540000000003</v>
      </c>
      <c r="J28" s="16">
        <v>0.26276280000000002</v>
      </c>
      <c r="K28" s="16">
        <v>0.33821319999999999</v>
      </c>
      <c r="L28" s="16">
        <v>0.35060059999999998</v>
      </c>
      <c r="M28" s="16">
        <v>0.38776280000000002</v>
      </c>
      <c r="N28" s="16">
        <v>0.38813809999999999</v>
      </c>
      <c r="O28" s="16">
        <v>0.4132883</v>
      </c>
      <c r="P28" s="16">
        <v>0.4132883</v>
      </c>
      <c r="Q28" s="16">
        <v>0.42567569999999999</v>
      </c>
      <c r="R28" s="16">
        <v>0.43806309999999998</v>
      </c>
      <c r="S28" s="16">
        <v>0.45045049999999998</v>
      </c>
      <c r="T28" s="16">
        <v>0.45045049999999998</v>
      </c>
      <c r="U28" s="16">
        <v>0.45045049999999998</v>
      </c>
      <c r="V28" s="16">
        <v>0.46283780000000002</v>
      </c>
      <c r="W28" s="16">
        <v>0.47522520000000001</v>
      </c>
      <c r="Y28" s="15" t="s">
        <v>21</v>
      </c>
      <c r="Z28" s="15">
        <v>1990</v>
      </c>
      <c r="AA28" s="15">
        <v>0.30030030000000002</v>
      </c>
      <c r="AB28" s="15">
        <f t="shared" si="0"/>
        <v>24</v>
      </c>
      <c r="AC28" s="15"/>
      <c r="AD28" s="15"/>
      <c r="AE28" s="16"/>
      <c r="AF28" s="15"/>
      <c r="AG28" s="15"/>
      <c r="AH28" s="16" t="s">
        <v>7</v>
      </c>
      <c r="AI28" s="16">
        <v>0.55067569999999999</v>
      </c>
      <c r="AJ28" s="16">
        <v>3.7162199999999999E-2</v>
      </c>
      <c r="AK28" s="15"/>
      <c r="AL28" s="15" t="str">
        <f t="shared" si="1"/>
        <v>YES</v>
      </c>
      <c r="AO28" s="15" t="s">
        <v>20</v>
      </c>
      <c r="AP28" s="15">
        <v>3.5</v>
      </c>
      <c r="AQ28" s="15">
        <v>8</v>
      </c>
      <c r="AR28" s="15">
        <f t="shared" si="4"/>
        <v>4.5</v>
      </c>
      <c r="AS28" s="15" t="str">
        <f t="shared" si="5"/>
        <v xml:space="preserve"> </v>
      </c>
      <c r="AT28" s="15"/>
      <c r="AU28" s="15"/>
      <c r="AV28" s="15"/>
      <c r="AW28" s="15"/>
      <c r="AX28" s="15"/>
      <c r="AY28" s="15"/>
      <c r="AZ28" s="15"/>
      <c r="BA28" s="15"/>
      <c r="BB28" s="15"/>
      <c r="BC28" s="15"/>
      <c r="BD28" s="15"/>
      <c r="BE28" s="15"/>
      <c r="BF28" s="16"/>
      <c r="BG28" s="2"/>
    </row>
    <row r="29" spans="1:59">
      <c r="A29" s="16" t="s">
        <v>29</v>
      </c>
      <c r="B29" s="16">
        <v>0</v>
      </c>
      <c r="C29" s="16">
        <v>0</v>
      </c>
      <c r="D29" s="16">
        <v>0</v>
      </c>
      <c r="E29" s="16">
        <v>0</v>
      </c>
      <c r="F29" s="16">
        <v>0</v>
      </c>
      <c r="G29" s="16">
        <v>4.9924900000000001E-2</v>
      </c>
      <c r="H29" s="16">
        <v>8.7837799999999994E-2</v>
      </c>
      <c r="I29" s="16">
        <v>8.7837799999999994E-2</v>
      </c>
      <c r="J29" s="16">
        <v>0.1629129</v>
      </c>
      <c r="K29" s="16">
        <v>0.15052550000000001</v>
      </c>
      <c r="L29" s="16">
        <v>0.15052550000000001</v>
      </c>
      <c r="M29" s="16">
        <v>0.1253754</v>
      </c>
      <c r="N29" s="16">
        <v>0.1002252</v>
      </c>
      <c r="O29" s="16">
        <v>0.1002252</v>
      </c>
      <c r="P29" s="16">
        <v>0.1002252</v>
      </c>
      <c r="Q29" s="16">
        <v>0.1002252</v>
      </c>
      <c r="R29" s="16">
        <v>0.1002252</v>
      </c>
      <c r="S29" s="16">
        <v>0.1002252</v>
      </c>
      <c r="T29" s="16">
        <v>0.1002252</v>
      </c>
      <c r="U29" s="16">
        <v>0.15015020000000001</v>
      </c>
      <c r="V29" s="16">
        <v>0.15015020000000001</v>
      </c>
      <c r="W29" s="16">
        <v>0.15015020000000001</v>
      </c>
      <c r="Y29" s="15" t="s">
        <v>27</v>
      </c>
      <c r="Z29" s="15">
        <v>1991</v>
      </c>
      <c r="AA29" s="15">
        <v>0.17530029999999999</v>
      </c>
      <c r="AB29" s="15">
        <f t="shared" si="0"/>
        <v>25</v>
      </c>
      <c r="AC29" s="15"/>
      <c r="AD29" s="15"/>
      <c r="AE29" s="16"/>
      <c r="AF29" s="15"/>
      <c r="AG29" s="15"/>
      <c r="AH29" s="16" t="s">
        <v>20</v>
      </c>
      <c r="AI29" s="16">
        <v>-7.5075100000000006E-2</v>
      </c>
      <c r="AJ29" s="16">
        <v>0.36261260000000001</v>
      </c>
      <c r="AK29" s="15"/>
      <c r="AL29" s="15" t="str">
        <f t="shared" si="1"/>
        <v>NO</v>
      </c>
      <c r="AO29" s="15" t="s">
        <v>17</v>
      </c>
      <c r="AP29" s="15">
        <v>26</v>
      </c>
      <c r="AQ29" s="15">
        <v>26</v>
      </c>
      <c r="AR29" s="15">
        <f t="shared" si="4"/>
        <v>0</v>
      </c>
      <c r="AS29" s="15" t="str">
        <f t="shared" si="5"/>
        <v xml:space="preserve"> </v>
      </c>
      <c r="AT29" s="15"/>
      <c r="AU29" s="15"/>
      <c r="AV29" s="15"/>
      <c r="AW29" s="15"/>
      <c r="AX29" s="15"/>
      <c r="AY29" s="15"/>
      <c r="AZ29" s="15"/>
      <c r="BA29" s="15"/>
      <c r="BB29" s="15"/>
      <c r="BC29" s="15"/>
      <c r="BD29" s="15"/>
      <c r="BE29" s="15"/>
      <c r="BF29" s="16"/>
      <c r="BG29" s="2"/>
    </row>
    <row r="30" spans="1:59">
      <c r="A30" s="16" t="s">
        <v>9</v>
      </c>
      <c r="B30" s="16">
        <v>0</v>
      </c>
      <c r="C30" s="16">
        <v>0</v>
      </c>
      <c r="D30" s="16">
        <v>0</v>
      </c>
      <c r="E30" s="16">
        <v>6.2687699999999999E-2</v>
      </c>
      <c r="F30" s="16">
        <v>0.1002252</v>
      </c>
      <c r="G30" s="16">
        <v>0.1629129</v>
      </c>
      <c r="H30" s="16">
        <v>0.40052549999999998</v>
      </c>
      <c r="I30" s="16">
        <v>0.43806309999999998</v>
      </c>
      <c r="J30" s="16">
        <v>0.48761260000000001</v>
      </c>
      <c r="K30" s="16">
        <v>0.47522520000000001</v>
      </c>
      <c r="L30" s="16">
        <v>0.48761260000000001</v>
      </c>
      <c r="M30" s="16">
        <v>0.50037540000000003</v>
      </c>
      <c r="N30" s="16">
        <v>0.51276279999999996</v>
      </c>
      <c r="O30" s="16">
        <v>0.55030029999999996</v>
      </c>
      <c r="P30" s="16">
        <v>0.56268770000000001</v>
      </c>
      <c r="Q30" s="16">
        <v>0.57507509999999995</v>
      </c>
      <c r="R30" s="16">
        <v>0.60060060000000004</v>
      </c>
      <c r="S30" s="16">
        <v>0.61298799999999998</v>
      </c>
      <c r="T30" s="16">
        <v>0.62575080000000005</v>
      </c>
      <c r="U30" s="16">
        <v>0.65052549999999998</v>
      </c>
      <c r="V30" s="16">
        <v>0.65052549999999998</v>
      </c>
      <c r="W30" s="16">
        <v>0.65052549999999998</v>
      </c>
      <c r="Y30" s="15" t="s">
        <v>29</v>
      </c>
      <c r="Z30" s="15">
        <v>1991</v>
      </c>
      <c r="AA30" s="15">
        <v>0.15052550000000001</v>
      </c>
      <c r="AB30" s="15">
        <f t="shared" si="0"/>
        <v>26</v>
      </c>
      <c r="AC30" s="15"/>
      <c r="AD30" s="15"/>
      <c r="AE30" s="16"/>
      <c r="AF30" s="15"/>
      <c r="AG30" s="15"/>
      <c r="AH30" s="16" t="s">
        <v>17</v>
      </c>
      <c r="AI30" s="16">
        <v>0.68843840000000001</v>
      </c>
      <c r="AJ30" s="16">
        <v>0.13701199999999999</v>
      </c>
      <c r="AK30" s="15"/>
      <c r="AL30" s="15" t="str">
        <f t="shared" si="1"/>
        <v>YES</v>
      </c>
      <c r="AO30" s="15" t="s">
        <v>25</v>
      </c>
      <c r="AP30" s="15">
        <v>24</v>
      </c>
      <c r="AQ30" s="15">
        <v>19</v>
      </c>
      <c r="AR30" s="15">
        <f t="shared" si="4"/>
        <v>-5</v>
      </c>
      <c r="AS30" s="15" t="str">
        <f t="shared" si="5"/>
        <v xml:space="preserve"> </v>
      </c>
      <c r="AT30" s="15"/>
      <c r="AU30" s="15"/>
      <c r="AV30" s="15"/>
      <c r="AW30" s="15"/>
      <c r="AX30" s="15"/>
      <c r="AY30" s="15"/>
      <c r="AZ30" s="15"/>
      <c r="BA30" s="15"/>
      <c r="BB30" s="15"/>
      <c r="BC30" s="15"/>
      <c r="BD30" s="15"/>
      <c r="BE30" s="15"/>
      <c r="BF30" s="16"/>
      <c r="BG30" s="2"/>
    </row>
    <row r="31" spans="1:59">
      <c r="A31" s="16" t="s">
        <v>8</v>
      </c>
      <c r="B31" s="16">
        <v>0</v>
      </c>
      <c r="C31" s="16">
        <v>0</v>
      </c>
      <c r="D31" s="16">
        <v>0</v>
      </c>
      <c r="E31" s="16">
        <v>6.2687699999999999E-2</v>
      </c>
      <c r="F31" s="16">
        <v>0.13776279999999999</v>
      </c>
      <c r="G31" s="16">
        <v>0.32545049999999998</v>
      </c>
      <c r="H31" s="16">
        <v>0.4132883</v>
      </c>
      <c r="I31" s="16">
        <v>0.4132883</v>
      </c>
      <c r="J31" s="16">
        <v>0.38813809999999999</v>
      </c>
      <c r="K31" s="16">
        <v>0.3633634</v>
      </c>
      <c r="L31" s="16">
        <v>0.33821319999999999</v>
      </c>
      <c r="M31" s="16">
        <v>0.3258258</v>
      </c>
      <c r="N31" s="16">
        <v>0.35097600000000001</v>
      </c>
      <c r="O31" s="16">
        <v>0.35097600000000001</v>
      </c>
      <c r="P31" s="16">
        <v>0.33858860000000002</v>
      </c>
      <c r="Q31" s="16">
        <v>0.33858860000000002</v>
      </c>
      <c r="R31" s="16">
        <v>0.35097600000000001</v>
      </c>
      <c r="S31" s="16">
        <v>0.3633634</v>
      </c>
      <c r="T31" s="16">
        <v>0.3633634</v>
      </c>
      <c r="U31" s="16">
        <v>0.3633634</v>
      </c>
      <c r="V31" s="16">
        <v>0.3633634</v>
      </c>
      <c r="W31" s="16">
        <v>0.3633634</v>
      </c>
      <c r="Y31" s="15" t="s">
        <v>23</v>
      </c>
      <c r="Z31" s="15">
        <v>1990</v>
      </c>
      <c r="AA31" s="15">
        <v>-2.5150200000000001E-2</v>
      </c>
      <c r="AB31" s="15">
        <f t="shared" si="0"/>
        <v>27</v>
      </c>
      <c r="AC31" s="15"/>
      <c r="AD31" s="15"/>
      <c r="AE31" s="16"/>
      <c r="AF31" s="15"/>
      <c r="AG31" s="15"/>
      <c r="AH31" s="16" t="s">
        <v>25</v>
      </c>
      <c r="AI31" s="16">
        <v>0.37575069999999999</v>
      </c>
      <c r="AJ31" s="16">
        <v>9.9474499999999993E-2</v>
      </c>
      <c r="AK31" s="15"/>
      <c r="AL31" s="15" t="str">
        <f t="shared" si="1"/>
        <v>YES</v>
      </c>
      <c r="AO31" s="15" t="s">
        <v>30</v>
      </c>
      <c r="AP31" s="15">
        <v>5</v>
      </c>
      <c r="AQ31" s="15">
        <v>4</v>
      </c>
      <c r="AR31" s="15">
        <f t="shared" si="4"/>
        <v>-1</v>
      </c>
      <c r="AS31" s="15" t="str">
        <f t="shared" si="5"/>
        <v xml:space="preserve"> </v>
      </c>
      <c r="AT31" s="15"/>
      <c r="AU31" s="15"/>
      <c r="AV31" s="15"/>
      <c r="AW31" s="15"/>
      <c r="AY31" s="15"/>
      <c r="AZ31" s="15"/>
      <c r="BA31" s="15"/>
      <c r="BB31" s="15"/>
      <c r="BC31" s="15"/>
      <c r="BD31" s="15"/>
      <c r="BE31" s="15"/>
      <c r="BF31" s="16"/>
      <c r="BG31" s="2"/>
    </row>
    <row r="32" spans="1:59">
      <c r="Y32" s="15" t="s">
        <v>19</v>
      </c>
      <c r="Z32" s="15">
        <v>1990</v>
      </c>
      <c r="AA32" s="15">
        <v>-7.5075100000000006E-2</v>
      </c>
      <c r="AB32" s="15">
        <f t="shared" si="0"/>
        <v>28</v>
      </c>
      <c r="AC32" s="15"/>
      <c r="AD32" s="15"/>
      <c r="AE32" s="16"/>
      <c r="AF32" s="15"/>
      <c r="AG32" s="15"/>
      <c r="AH32" s="16" t="s">
        <v>30</v>
      </c>
      <c r="AI32" s="16">
        <v>0.25037540000000003</v>
      </c>
      <c r="AJ32" s="16">
        <v>0.20007510000000001</v>
      </c>
      <c r="AK32" s="15"/>
      <c r="AL32" s="15" t="str">
        <f t="shared" si="1"/>
        <v>YES</v>
      </c>
      <c r="AO32" s="15" t="s">
        <v>29</v>
      </c>
      <c r="AP32" s="15">
        <v>1</v>
      </c>
      <c r="AQ32" s="15">
        <v>1</v>
      </c>
      <c r="AR32" s="15">
        <f t="shared" si="4"/>
        <v>0</v>
      </c>
      <c r="AS32" s="15" t="str">
        <f t="shared" si="5"/>
        <v xml:space="preserve"> </v>
      </c>
      <c r="AT32" s="15"/>
      <c r="AU32" s="15"/>
      <c r="AV32" s="15"/>
      <c r="AW32" s="15"/>
      <c r="AX32" s="15"/>
      <c r="AY32" s="15"/>
      <c r="AZ32" s="15"/>
      <c r="BA32" s="15"/>
      <c r="BB32" s="15"/>
      <c r="BC32" s="15"/>
      <c r="BD32" s="15"/>
      <c r="BE32" s="15"/>
      <c r="BF32" s="16"/>
      <c r="BG32" s="2"/>
    </row>
    <row r="33" spans="1:58">
      <c r="A33" s="16" t="s">
        <v>537</v>
      </c>
      <c r="B33" s="16">
        <f t="shared" ref="B33:W33" si="6">MAX(B3:B31)-MIN(B3:B31)</f>
        <v>0.17530029999999999</v>
      </c>
      <c r="C33" s="16">
        <f t="shared" si="6"/>
        <v>0.40052549999999998</v>
      </c>
      <c r="D33" s="16">
        <f t="shared" si="6"/>
        <v>0.43806309999999998</v>
      </c>
      <c r="E33" s="16">
        <f t="shared" si="6"/>
        <v>0.52552549999999998</v>
      </c>
      <c r="F33" s="16">
        <f t="shared" si="6"/>
        <v>0.66328830000000005</v>
      </c>
      <c r="G33" s="16">
        <f t="shared" si="6"/>
        <v>0.68843849999999995</v>
      </c>
      <c r="H33" s="16">
        <f t="shared" si="6"/>
        <v>0.72560060000000004</v>
      </c>
      <c r="I33" s="16">
        <f t="shared" si="6"/>
        <v>0.68768770000000001</v>
      </c>
      <c r="J33" s="16">
        <f t="shared" si="6"/>
        <v>0.700075</v>
      </c>
      <c r="K33" s="16">
        <f t="shared" si="6"/>
        <v>0.7875375</v>
      </c>
      <c r="L33" s="16">
        <f t="shared" si="6"/>
        <v>0.72522520000000001</v>
      </c>
      <c r="M33" s="16">
        <f t="shared" si="6"/>
        <v>0.73798799999999998</v>
      </c>
      <c r="N33" s="16">
        <f t="shared" si="6"/>
        <v>0.76276279999999996</v>
      </c>
      <c r="O33" s="16">
        <f t="shared" si="6"/>
        <v>0.76276279999999996</v>
      </c>
      <c r="P33" s="16">
        <f t="shared" si="6"/>
        <v>0.76276279999999996</v>
      </c>
      <c r="Q33" s="16">
        <f t="shared" si="6"/>
        <v>0.77515020000000001</v>
      </c>
      <c r="R33" s="16">
        <f t="shared" si="6"/>
        <v>0.80030029999999996</v>
      </c>
      <c r="S33" s="16">
        <f t="shared" si="6"/>
        <v>0.80067569999999999</v>
      </c>
      <c r="T33" s="16">
        <f t="shared" si="6"/>
        <v>0.80067569999999999</v>
      </c>
      <c r="U33" s="16">
        <f t="shared" si="6"/>
        <v>0.75075069999999999</v>
      </c>
      <c r="V33" s="16">
        <f t="shared" si="6"/>
        <v>0.75075069999999999</v>
      </c>
      <c r="W33" s="16">
        <f t="shared" si="6"/>
        <v>0.75075069999999999</v>
      </c>
      <c r="Y33" s="15" t="s">
        <v>20</v>
      </c>
      <c r="Z33" s="15">
        <v>1990</v>
      </c>
      <c r="AA33" s="15">
        <v>-7.5075100000000006E-2</v>
      </c>
      <c r="AB33" s="15">
        <f t="shared" si="0"/>
        <v>29</v>
      </c>
      <c r="AC33" s="15"/>
      <c r="AD33" s="15"/>
      <c r="AE33" s="15"/>
      <c r="AF33" s="15"/>
      <c r="AG33" s="15"/>
      <c r="AH33" s="16" t="s">
        <v>29</v>
      </c>
      <c r="AI33" s="16">
        <v>8.7837799999999994E-2</v>
      </c>
      <c r="AJ33" s="16">
        <v>1.23874E-2</v>
      </c>
      <c r="AK33" s="15"/>
      <c r="AL33" s="15" t="str">
        <f t="shared" si="1"/>
        <v>YES</v>
      </c>
      <c r="AO33" s="15" t="s">
        <v>9</v>
      </c>
      <c r="AP33" s="15">
        <v>10.5</v>
      </c>
      <c r="AQ33" s="15">
        <v>15</v>
      </c>
      <c r="AR33" s="15">
        <f t="shared" si="4"/>
        <v>4.5</v>
      </c>
      <c r="AS33" s="15" t="str">
        <f t="shared" si="5"/>
        <v xml:space="preserve"> </v>
      </c>
      <c r="AT33" s="15"/>
      <c r="AU33" s="15"/>
      <c r="AV33" s="15"/>
      <c r="AW33" s="15"/>
      <c r="AY33" s="15"/>
      <c r="AZ33" s="15"/>
      <c r="BA33" s="15"/>
      <c r="BB33" s="15"/>
      <c r="BC33" s="15"/>
      <c r="BD33" s="15"/>
      <c r="BE33" s="15"/>
      <c r="BF33" s="15"/>
    </row>
    <row r="34" spans="1:58">
      <c r="B34" s="2"/>
      <c r="C34" s="2"/>
      <c r="D34" s="2"/>
      <c r="E34" s="2"/>
      <c r="F34" s="2"/>
      <c r="G34" s="2"/>
      <c r="H34" s="2"/>
      <c r="I34" s="2"/>
      <c r="J34" s="2"/>
      <c r="K34" s="2"/>
      <c r="L34" s="2"/>
      <c r="M34" s="2"/>
      <c r="N34" s="2"/>
      <c r="O34" s="2"/>
      <c r="P34" s="2"/>
      <c r="Q34" s="2"/>
      <c r="R34" s="2"/>
      <c r="S34" s="2"/>
      <c r="T34" s="2"/>
      <c r="U34" s="2"/>
      <c r="V34" s="2"/>
      <c r="W34" s="2"/>
      <c r="X34" s="2"/>
      <c r="Y34" s="15"/>
      <c r="Z34" s="15"/>
      <c r="AA34" s="15"/>
      <c r="AB34" s="15"/>
      <c r="AC34" s="15"/>
      <c r="AD34" s="15"/>
      <c r="AE34" s="15"/>
      <c r="AF34" s="15"/>
      <c r="AG34" s="15"/>
      <c r="AH34" s="16" t="s">
        <v>9</v>
      </c>
      <c r="AI34" s="16">
        <v>0.43806309999999998</v>
      </c>
      <c r="AJ34" s="16">
        <v>0.17492489999999999</v>
      </c>
      <c r="AK34" s="15"/>
      <c r="AL34" s="15" t="str">
        <f t="shared" si="1"/>
        <v>YES</v>
      </c>
      <c r="AO34" s="15" t="s">
        <v>8</v>
      </c>
      <c r="AP34" s="15">
        <v>9</v>
      </c>
      <c r="AQ34" s="15">
        <v>3</v>
      </c>
      <c r="AR34" s="15">
        <f t="shared" si="4"/>
        <v>-6</v>
      </c>
      <c r="AS34" s="15" t="str">
        <f t="shared" si="5"/>
        <v>YES</v>
      </c>
      <c r="AT34" s="15"/>
      <c r="AU34" s="15"/>
      <c r="AV34" s="15"/>
      <c r="AW34" s="15"/>
      <c r="AY34" s="15"/>
      <c r="AZ34" s="15"/>
      <c r="BA34" s="15"/>
      <c r="BB34" s="15"/>
      <c r="BC34" s="15"/>
      <c r="BD34" s="15"/>
      <c r="BE34" s="15"/>
      <c r="BF34" s="15"/>
    </row>
    <row r="35" spans="1:58">
      <c r="C35" s="2"/>
      <c r="D35" s="2"/>
      <c r="E35" s="2"/>
      <c r="F35" s="2"/>
      <c r="G35" s="2"/>
      <c r="H35" s="2"/>
      <c r="I35" s="2"/>
      <c r="J35" s="2"/>
      <c r="K35" s="2"/>
      <c r="L35" s="2"/>
      <c r="M35" s="2"/>
      <c r="N35" s="2"/>
      <c r="O35" s="2"/>
      <c r="P35" s="2"/>
      <c r="Q35" s="2"/>
      <c r="R35" s="2"/>
      <c r="S35" s="2"/>
      <c r="T35" s="2"/>
      <c r="U35" s="2"/>
      <c r="V35" s="2"/>
      <c r="W35" s="2"/>
      <c r="X35" s="2"/>
      <c r="Y35" s="15"/>
      <c r="Z35" s="15"/>
      <c r="AA35" s="15"/>
      <c r="AB35" s="15"/>
      <c r="AC35" s="15"/>
      <c r="AD35" s="15"/>
      <c r="AE35" s="15"/>
      <c r="AF35" s="15"/>
      <c r="AG35" s="15"/>
      <c r="AH35" s="16" t="s">
        <v>8</v>
      </c>
      <c r="AI35" s="16">
        <v>0.4132883</v>
      </c>
      <c r="AJ35" s="16">
        <v>-4.9924900000000001E-2</v>
      </c>
      <c r="AK35" s="15"/>
      <c r="AL35" s="15" t="str">
        <f t="shared" si="1"/>
        <v>YES</v>
      </c>
      <c r="AO35" s="15"/>
      <c r="AP35" s="15"/>
      <c r="AQ35" s="15"/>
      <c r="AR35" s="15"/>
      <c r="AS35" s="15" t="s">
        <v>623</v>
      </c>
      <c r="AT35" s="15"/>
      <c r="AU35" s="15"/>
      <c r="AV35" s="15"/>
      <c r="AW35" s="15"/>
      <c r="AX35" s="15"/>
      <c r="AY35" s="15"/>
      <c r="AZ35" s="15"/>
      <c r="BA35" s="15"/>
      <c r="BB35" s="15"/>
      <c r="BC35" s="15"/>
      <c r="BD35" s="15"/>
      <c r="BE35" s="15"/>
      <c r="BF35" s="15"/>
    </row>
    <row r="36" spans="1:58">
      <c r="D36" s="2"/>
      <c r="AH36" s="15"/>
      <c r="AI36" s="15"/>
      <c r="AJ36" s="15"/>
      <c r="AK36" s="15"/>
      <c r="AL36" s="15"/>
      <c r="AO36" s="15"/>
      <c r="AP36" s="15"/>
      <c r="AQ36" s="15"/>
      <c r="AR36" s="15"/>
      <c r="AS36" s="15"/>
      <c r="AT36" s="15"/>
      <c r="AU36" s="15"/>
      <c r="AV36" s="15"/>
      <c r="AW36" s="15"/>
      <c r="AX36" s="15"/>
      <c r="AZ36" s="15"/>
      <c r="BA36" s="15"/>
      <c r="BB36" s="15"/>
      <c r="BC36" s="15"/>
      <c r="BD36" s="15"/>
      <c r="BE36" s="15"/>
      <c r="BF36" s="15"/>
    </row>
    <row r="37" spans="1:58">
      <c r="B37" s="2"/>
      <c r="C37" s="2"/>
      <c r="D37" s="2"/>
      <c r="E37" s="2"/>
      <c r="F37" s="2"/>
      <c r="G37" s="2"/>
      <c r="H37" s="2"/>
      <c r="I37" s="2"/>
      <c r="J37" s="2"/>
      <c r="K37" s="2"/>
      <c r="L37" s="2"/>
      <c r="M37" s="2"/>
      <c r="N37" s="2"/>
      <c r="O37" s="2"/>
      <c r="P37" s="2"/>
      <c r="Q37" s="2"/>
      <c r="R37" s="2"/>
      <c r="S37" s="2"/>
      <c r="T37" s="2"/>
      <c r="U37" s="2"/>
      <c r="V37" s="2"/>
      <c r="W37" s="2"/>
      <c r="AH37" s="15" t="s">
        <v>626</v>
      </c>
      <c r="AI37" s="15"/>
      <c r="AJ37" s="15"/>
      <c r="AK37" s="15"/>
      <c r="AL37" s="15"/>
      <c r="AO37" s="15"/>
      <c r="AP37" s="15"/>
      <c r="AQ37" s="15"/>
      <c r="AR37" s="15"/>
      <c r="AS37" s="15"/>
      <c r="AT37" s="15"/>
      <c r="AU37" s="15"/>
      <c r="AV37" s="15"/>
      <c r="AZ37" s="15"/>
      <c r="BA37" s="15"/>
      <c r="BB37" s="15"/>
      <c r="BC37" s="15"/>
      <c r="BD37" s="15"/>
      <c r="BE37" s="15"/>
      <c r="BF37" s="15"/>
    </row>
    <row r="38" spans="1:58">
      <c r="AH38" s="15"/>
      <c r="AI38" s="15"/>
      <c r="AJ38" s="15"/>
      <c r="AK38" s="15"/>
      <c r="AL38" s="15"/>
      <c r="AO38" s="15"/>
      <c r="AP38" s="15"/>
      <c r="AQ38" s="15"/>
      <c r="AR38" s="15"/>
      <c r="AS38" s="15"/>
      <c r="AT38" s="15"/>
      <c r="AU38" s="15"/>
      <c r="AV38" s="15"/>
      <c r="AZ38" s="15"/>
      <c r="BA38" s="15"/>
      <c r="BB38" s="15"/>
      <c r="BC38" s="15"/>
      <c r="BD38" s="15"/>
      <c r="BE38" s="15"/>
      <c r="BF38" s="15"/>
    </row>
    <row r="39" spans="1:58">
      <c r="AO39" s="15"/>
      <c r="AP39" s="15"/>
      <c r="AQ39" s="15"/>
      <c r="AR39" s="15"/>
      <c r="AS39" s="15"/>
      <c r="AT39" s="15"/>
      <c r="AU39" s="15"/>
      <c r="AZ39" s="15"/>
      <c r="BA39" s="15"/>
      <c r="BB39" s="15"/>
      <c r="BC39" s="15"/>
      <c r="BD39" s="15"/>
      <c r="BE39" s="15"/>
      <c r="BF39" s="15"/>
    </row>
    <row r="40" spans="1:58">
      <c r="A40" s="2"/>
      <c r="B40" s="2"/>
      <c r="F40" s="2"/>
      <c r="G40" s="2"/>
      <c r="P40" s="2"/>
      <c r="Q40" s="2"/>
      <c r="W40" s="2"/>
      <c r="X40" s="2"/>
      <c r="Z40" s="2"/>
      <c r="AV40" s="15"/>
      <c r="AW40" s="15"/>
      <c r="AX40" s="15"/>
    </row>
    <row r="41" spans="1:58">
      <c r="A41" s="2"/>
      <c r="B41" s="2"/>
      <c r="F41" s="2"/>
      <c r="G41" s="2"/>
      <c r="P41" s="2"/>
      <c r="Q41" s="2"/>
      <c r="W41" s="2"/>
      <c r="X41" s="2"/>
      <c r="Z41" s="2"/>
      <c r="AV41" s="15"/>
      <c r="AW41" s="15"/>
      <c r="AX41" s="15"/>
      <c r="AY41" s="15"/>
    </row>
    <row r="42" spans="1:58">
      <c r="A42" s="2"/>
      <c r="B42" s="2"/>
      <c r="F42" s="2"/>
      <c r="G42" s="2"/>
      <c r="P42" s="2"/>
      <c r="Q42" s="2"/>
      <c r="W42" s="2"/>
      <c r="X42" s="2"/>
      <c r="Z42" s="2"/>
      <c r="AV42" s="15"/>
      <c r="AW42" s="15"/>
      <c r="AX42" s="15"/>
    </row>
    <row r="43" spans="1:58">
      <c r="A43" s="2"/>
      <c r="B43" s="2"/>
      <c r="F43" s="2"/>
      <c r="G43" s="2"/>
      <c r="P43" s="2"/>
      <c r="Q43" s="2"/>
      <c r="W43" s="2"/>
      <c r="X43" s="2"/>
      <c r="Z43" s="2"/>
      <c r="AV43" s="15"/>
    </row>
    <row r="44" spans="1:58">
      <c r="A44" s="2"/>
      <c r="B44" s="2"/>
      <c r="F44" s="2"/>
      <c r="G44" s="2"/>
      <c r="P44" s="2"/>
      <c r="Q44" s="2"/>
      <c r="W44" s="2"/>
      <c r="X44" s="2"/>
      <c r="Z44" s="2"/>
      <c r="AV44" s="15"/>
    </row>
    <row r="45" spans="1:58">
      <c r="A45" s="2"/>
      <c r="B45" s="2"/>
      <c r="F45" s="2"/>
      <c r="G45" s="2"/>
      <c r="P45" s="2"/>
      <c r="Q45" s="2"/>
      <c r="W45" s="2"/>
      <c r="X45" s="2"/>
      <c r="Z45" s="2"/>
      <c r="AV45" s="15"/>
    </row>
    <row r="46" spans="1:58">
      <c r="A46" s="2"/>
      <c r="B46" s="2"/>
      <c r="F46" s="2"/>
      <c r="G46" s="2"/>
      <c r="P46" s="2"/>
      <c r="Q46" s="2"/>
      <c r="W46" s="2"/>
      <c r="X46" s="2"/>
      <c r="Z46" s="2"/>
      <c r="AV46" s="15"/>
    </row>
    <row r="47" spans="1:58">
      <c r="A47" s="2"/>
      <c r="B47" s="2"/>
      <c r="F47" s="2"/>
      <c r="G47" s="2"/>
      <c r="P47" s="2"/>
      <c r="Q47" s="2"/>
      <c r="W47" s="2"/>
      <c r="X47" s="2"/>
      <c r="Z47" s="2"/>
    </row>
    <row r="48" spans="1:58">
      <c r="A48" s="2"/>
      <c r="B48" s="2"/>
      <c r="F48" s="2"/>
      <c r="G48" s="2"/>
      <c r="P48" s="2"/>
      <c r="Q48" s="2"/>
      <c r="W48" s="2"/>
      <c r="X48" s="2"/>
      <c r="Z48" s="2"/>
    </row>
    <row r="49" spans="1:48">
      <c r="A49" s="2"/>
      <c r="B49" s="2"/>
      <c r="F49" s="2"/>
      <c r="G49" s="2"/>
      <c r="P49" s="2"/>
      <c r="Q49" s="2"/>
      <c r="W49" s="2"/>
      <c r="X49" s="2"/>
      <c r="Z49" s="2"/>
      <c r="AV49" s="15"/>
    </row>
    <row r="50" spans="1:48">
      <c r="A50" s="2"/>
      <c r="B50" s="2"/>
      <c r="F50" s="2"/>
      <c r="G50" s="2"/>
      <c r="P50" s="2"/>
      <c r="Q50" s="2"/>
      <c r="W50" s="2"/>
      <c r="X50" s="2"/>
      <c r="Z50" s="2"/>
    </row>
    <row r="51" spans="1:48">
      <c r="A51" s="2"/>
      <c r="B51" s="2"/>
      <c r="F51" s="2"/>
      <c r="G51" s="2"/>
      <c r="P51" s="2"/>
      <c r="Q51" s="2"/>
      <c r="W51" s="2"/>
      <c r="X51" s="2"/>
      <c r="Z51" s="2"/>
    </row>
    <row r="52" spans="1:48">
      <c r="A52" s="2"/>
      <c r="B52" s="2"/>
      <c r="F52" s="2"/>
      <c r="G52" s="2"/>
      <c r="P52" s="2"/>
      <c r="Q52" s="2"/>
      <c r="W52" s="2"/>
      <c r="X52" s="2"/>
      <c r="Z52" s="2"/>
    </row>
    <row r="53" spans="1:48">
      <c r="A53" s="2"/>
      <c r="B53" s="2"/>
      <c r="F53" s="2"/>
      <c r="G53" s="2"/>
      <c r="P53" s="2"/>
      <c r="Q53" s="2"/>
      <c r="W53" s="2"/>
      <c r="X53" s="2"/>
      <c r="Z53" s="2"/>
    </row>
    <row r="54" spans="1:48">
      <c r="A54" s="2"/>
      <c r="B54" s="2"/>
      <c r="F54" s="2"/>
      <c r="G54" s="2"/>
      <c r="P54" s="2"/>
      <c r="Q54" s="2"/>
      <c r="W54" s="2"/>
      <c r="X54" s="2"/>
      <c r="Z54" s="2"/>
    </row>
    <row r="55" spans="1:48">
      <c r="A55" s="2"/>
      <c r="B55" s="2"/>
      <c r="F55" s="2"/>
      <c r="G55" s="2"/>
      <c r="P55" s="2"/>
      <c r="Q55" s="2"/>
      <c r="W55" s="2"/>
      <c r="X55" s="2"/>
      <c r="Z55" s="2"/>
    </row>
    <row r="56" spans="1:48">
      <c r="A56" s="2"/>
      <c r="B56" s="2"/>
      <c r="F56" s="2"/>
      <c r="G56" s="2"/>
      <c r="P56" s="2"/>
      <c r="Q56" s="2"/>
      <c r="W56" s="2"/>
      <c r="X56" s="2"/>
      <c r="Z56" s="2"/>
    </row>
    <row r="57" spans="1:48">
      <c r="A57" s="2"/>
      <c r="B57" s="2"/>
      <c r="F57" s="2"/>
      <c r="G57" s="2"/>
      <c r="P57" s="2"/>
      <c r="Q57" s="2"/>
      <c r="W57" s="2"/>
      <c r="X57" s="2"/>
      <c r="Z57" s="2"/>
    </row>
    <row r="58" spans="1:48">
      <c r="A58" s="2"/>
      <c r="B58" s="2"/>
      <c r="F58" s="2"/>
      <c r="G58" s="2"/>
      <c r="P58" s="2"/>
      <c r="Q58" s="2"/>
      <c r="W58" s="2"/>
      <c r="X58" s="2"/>
      <c r="Z58" s="2"/>
    </row>
    <row r="59" spans="1:48">
      <c r="A59" s="2"/>
      <c r="B59" s="2"/>
      <c r="F59" s="2"/>
      <c r="G59" s="2"/>
      <c r="P59" s="2"/>
      <c r="Q59" s="2"/>
      <c r="W59" s="2"/>
      <c r="X59" s="2"/>
      <c r="Z59" s="2"/>
    </row>
    <row r="60" spans="1:48">
      <c r="A60" s="2"/>
      <c r="B60" s="2"/>
      <c r="F60" s="2"/>
      <c r="G60" s="2"/>
      <c r="P60" s="2"/>
      <c r="Q60" s="2"/>
      <c r="W60" s="2"/>
      <c r="X60" s="2"/>
      <c r="Z60" s="2"/>
    </row>
    <row r="61" spans="1:48">
      <c r="A61" s="2"/>
      <c r="B61" s="2"/>
      <c r="F61" s="2"/>
      <c r="G61" s="2"/>
      <c r="P61" s="2"/>
      <c r="Q61" s="2"/>
      <c r="W61" s="2"/>
      <c r="X61" s="2"/>
      <c r="Z61" s="2"/>
    </row>
    <row r="62" spans="1:48">
      <c r="A62" s="2"/>
      <c r="B62" s="2"/>
      <c r="F62" s="2"/>
      <c r="G62" s="2"/>
      <c r="P62" s="2"/>
      <c r="Q62" s="2"/>
      <c r="W62" s="2"/>
      <c r="X62" s="2"/>
      <c r="Z62" s="2"/>
    </row>
    <row r="63" spans="1:48">
      <c r="A63" s="2"/>
      <c r="B63" s="2"/>
      <c r="F63" s="2"/>
      <c r="G63" s="2"/>
      <c r="P63" s="2"/>
      <c r="Q63" s="2"/>
      <c r="W63" s="2"/>
      <c r="X63" s="2"/>
      <c r="Z63" s="2"/>
    </row>
    <row r="64" spans="1:48">
      <c r="A64" s="2"/>
      <c r="B64" s="2"/>
      <c r="F64" s="2"/>
      <c r="G64" s="2"/>
      <c r="P64" s="2"/>
      <c r="Q64" s="2"/>
      <c r="W64" s="2"/>
      <c r="X64" s="2"/>
      <c r="Z64" s="2"/>
    </row>
    <row r="65" spans="1:26">
      <c r="A65" s="2"/>
      <c r="B65" s="2"/>
      <c r="F65" s="2"/>
      <c r="G65" s="2"/>
      <c r="P65" s="2"/>
      <c r="Q65" s="2"/>
      <c r="W65" s="2"/>
      <c r="X65" s="2"/>
      <c r="Z65" s="2"/>
    </row>
    <row r="66" spans="1:26">
      <c r="A66" s="2"/>
      <c r="B66" s="2"/>
      <c r="F66" s="2"/>
      <c r="G66" s="2"/>
      <c r="P66" s="2"/>
      <c r="Q66" s="2"/>
      <c r="W66" s="2"/>
      <c r="X66" s="2"/>
      <c r="Z66" s="2"/>
    </row>
    <row r="67" spans="1:26">
      <c r="A67" s="2"/>
      <c r="B67" s="2"/>
      <c r="F67" s="2"/>
      <c r="G67" s="2"/>
      <c r="P67" s="2"/>
      <c r="Q67" s="2"/>
      <c r="W67" s="2"/>
      <c r="X67" s="2"/>
      <c r="Z67" s="2"/>
    </row>
    <row r="68" spans="1:26">
      <c r="A68" s="2"/>
      <c r="B68" s="2"/>
      <c r="F68" s="2"/>
      <c r="G68" s="2"/>
      <c r="P68" s="2"/>
      <c r="Q68" s="2"/>
      <c r="W68" s="2"/>
      <c r="X68" s="2"/>
      <c r="Z68" s="2"/>
    </row>
  </sheetData>
  <sortState ref="AJ40:AL74">
    <sortCondition ref="AJ40:AJ74"/>
  </sortState>
  <mergeCells count="2">
    <mergeCell ref="Y2:AG2"/>
    <mergeCell ref="AO1:AW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Q46"/>
  <sheetViews>
    <sheetView topLeftCell="AL2" workbookViewId="0">
      <selection activeCell="AV10" sqref="AV10"/>
    </sheetView>
  </sheetViews>
  <sheetFormatPr defaultColWidth="9.15625" defaultRowHeight="10.5"/>
  <cols>
    <col min="1" max="16384" width="9.15625" style="1"/>
  </cols>
  <sheetData>
    <row r="21" spans="1:43">
      <c r="AB21" s="1" t="s">
        <v>35</v>
      </c>
    </row>
    <row r="22" spans="1:43">
      <c r="A22" s="1" t="s">
        <v>0</v>
      </c>
      <c r="B22" s="1" t="s">
        <v>14</v>
      </c>
      <c r="C22" s="1" t="s">
        <v>15</v>
      </c>
      <c r="D22" s="1" t="s">
        <v>35</v>
      </c>
      <c r="L22" s="1" t="s">
        <v>35</v>
      </c>
      <c r="T22" s="1" t="s">
        <v>35</v>
      </c>
      <c r="Z22" s="1">
        <v>1988</v>
      </c>
      <c r="AA22" s="1">
        <v>0.2</v>
      </c>
      <c r="AJ22" s="1" t="s">
        <v>35</v>
      </c>
      <c r="AQ22" s="1" t="s">
        <v>35</v>
      </c>
    </row>
    <row r="23" spans="1:43">
      <c r="A23" s="1" t="s">
        <v>18</v>
      </c>
      <c r="B23" s="1">
        <v>1989</v>
      </c>
      <c r="C23" s="1">
        <v>0.05</v>
      </c>
      <c r="D23" s="1">
        <v>0</v>
      </c>
      <c r="I23" s="1" t="s">
        <v>27</v>
      </c>
      <c r="J23" s="1">
        <v>1989</v>
      </c>
      <c r="K23" s="1">
        <v>0.3</v>
      </c>
      <c r="L23" s="1">
        <v>0</v>
      </c>
      <c r="Q23" s="1" t="s">
        <v>1</v>
      </c>
      <c r="R23" s="1">
        <v>1989</v>
      </c>
      <c r="S23" s="1">
        <v>0.2</v>
      </c>
      <c r="T23" s="1">
        <v>0</v>
      </c>
      <c r="Y23" s="1" t="s">
        <v>3</v>
      </c>
      <c r="Z23" s="1">
        <v>1989</v>
      </c>
      <c r="AA23" s="1">
        <v>0.75</v>
      </c>
      <c r="AB23" s="1">
        <v>8.7462499999999999E-2</v>
      </c>
      <c r="AG23" s="1" t="s">
        <v>7</v>
      </c>
      <c r="AH23" s="1">
        <v>1989</v>
      </c>
      <c r="AI23" s="1">
        <v>0.3</v>
      </c>
      <c r="AJ23" s="1">
        <v>0</v>
      </c>
      <c r="AN23" s="1" t="s">
        <v>20</v>
      </c>
      <c r="AO23" s="1">
        <v>1989</v>
      </c>
      <c r="AP23" s="1">
        <v>0.25</v>
      </c>
      <c r="AQ23" s="1">
        <v>0.17530029999999999</v>
      </c>
    </row>
    <row r="24" spans="1:43">
      <c r="A24" s="1" t="s">
        <v>18</v>
      </c>
      <c r="B24" s="1">
        <v>1990</v>
      </c>
      <c r="C24" s="1">
        <v>0.55000000000000004</v>
      </c>
      <c r="D24" s="1">
        <v>0</v>
      </c>
      <c r="I24" s="1" t="s">
        <v>27</v>
      </c>
      <c r="J24" s="1">
        <v>1990</v>
      </c>
      <c r="K24" s="1">
        <v>0.5</v>
      </c>
      <c r="L24" s="1">
        <v>0</v>
      </c>
      <c r="Q24" s="1" t="s">
        <v>1</v>
      </c>
      <c r="R24" s="1">
        <v>1990</v>
      </c>
      <c r="S24" s="1">
        <v>0.9</v>
      </c>
      <c r="T24" s="1">
        <v>0</v>
      </c>
      <c r="Y24" s="1" t="s">
        <v>3</v>
      </c>
      <c r="Z24" s="1">
        <v>1990</v>
      </c>
      <c r="AA24" s="1">
        <v>0.75</v>
      </c>
      <c r="AB24" s="1">
        <v>0.40052549999999998</v>
      </c>
      <c r="AG24" s="1" t="s">
        <v>7</v>
      </c>
      <c r="AH24" s="1">
        <v>1990</v>
      </c>
      <c r="AI24" s="1">
        <v>0.5</v>
      </c>
      <c r="AJ24" s="1">
        <v>0</v>
      </c>
      <c r="AN24" s="1" t="s">
        <v>20</v>
      </c>
      <c r="AO24" s="1">
        <v>1990</v>
      </c>
      <c r="AP24" s="1">
        <v>0.25</v>
      </c>
      <c r="AQ24" s="1">
        <v>0.21283779999999999</v>
      </c>
    </row>
    <row r="25" spans="1:43">
      <c r="A25" s="1" t="s">
        <v>18</v>
      </c>
      <c r="B25" s="1">
        <v>1991</v>
      </c>
      <c r="C25" s="1">
        <v>0.55000000000000004</v>
      </c>
      <c r="D25" s="1">
        <v>3.7537500000000001E-2</v>
      </c>
      <c r="I25" s="1" t="s">
        <v>27</v>
      </c>
      <c r="J25" s="1">
        <v>1991</v>
      </c>
      <c r="K25" s="1">
        <v>0.85</v>
      </c>
      <c r="L25" s="1">
        <v>0</v>
      </c>
      <c r="Q25" s="1" t="s">
        <v>1</v>
      </c>
      <c r="R25" s="1">
        <v>1991</v>
      </c>
      <c r="S25" s="1">
        <v>0.9</v>
      </c>
      <c r="T25" s="1">
        <v>0.37537540000000003</v>
      </c>
      <c r="Y25" s="1" t="s">
        <v>3</v>
      </c>
      <c r="Z25" s="1">
        <v>1991</v>
      </c>
      <c r="AA25" s="1">
        <v>0.9</v>
      </c>
      <c r="AB25" s="1">
        <v>0.43806309999999998</v>
      </c>
      <c r="AG25" s="1" t="s">
        <v>7</v>
      </c>
      <c r="AH25" s="1">
        <v>1991</v>
      </c>
      <c r="AI25" s="1">
        <v>0.5</v>
      </c>
      <c r="AJ25" s="1">
        <v>3.7537500000000001E-2</v>
      </c>
      <c r="AN25" s="1" t="s">
        <v>20</v>
      </c>
      <c r="AO25" s="1">
        <v>1991</v>
      </c>
      <c r="AP25" s="1">
        <v>0.25</v>
      </c>
      <c r="AQ25" s="1">
        <v>0.21283779999999999</v>
      </c>
    </row>
    <row r="26" spans="1:43">
      <c r="A26" s="1" t="s">
        <v>18</v>
      </c>
      <c r="B26" s="1">
        <v>1992</v>
      </c>
      <c r="C26" s="1">
        <v>0.75</v>
      </c>
      <c r="D26" s="1">
        <v>0.21283779999999999</v>
      </c>
      <c r="I26" s="1" t="s">
        <v>27</v>
      </c>
      <c r="J26" s="1">
        <v>1992</v>
      </c>
      <c r="K26" s="1">
        <v>0.85</v>
      </c>
      <c r="L26" s="1">
        <v>8.7462499999999999E-2</v>
      </c>
      <c r="Q26" s="1" t="s">
        <v>1</v>
      </c>
      <c r="R26" s="1">
        <v>1992</v>
      </c>
      <c r="S26" s="1">
        <v>0.9</v>
      </c>
      <c r="T26" s="1">
        <v>0.52552549999999998</v>
      </c>
      <c r="Y26" s="1" t="s">
        <v>3</v>
      </c>
      <c r="Z26" s="1">
        <v>1992</v>
      </c>
      <c r="AA26" s="1">
        <v>0.9</v>
      </c>
      <c r="AB26" s="1">
        <v>0.48798799999999998</v>
      </c>
      <c r="AG26" s="1" t="s">
        <v>7</v>
      </c>
      <c r="AH26" s="1">
        <v>1992</v>
      </c>
      <c r="AI26" s="1">
        <v>0.75</v>
      </c>
      <c r="AJ26" s="1">
        <v>0.28791290000000003</v>
      </c>
      <c r="AN26" s="1" t="s">
        <v>20</v>
      </c>
      <c r="AO26" s="1">
        <v>1992</v>
      </c>
      <c r="AP26" s="1">
        <v>0.25</v>
      </c>
      <c r="AQ26" s="1">
        <v>0.21283779999999999</v>
      </c>
    </row>
    <row r="27" spans="1:43">
      <c r="A27" s="1" t="s">
        <v>18</v>
      </c>
      <c r="B27" s="1">
        <v>1993</v>
      </c>
      <c r="C27" s="1">
        <v>0.75</v>
      </c>
      <c r="D27" s="1">
        <v>0.30030030000000002</v>
      </c>
      <c r="I27" s="1" t="s">
        <v>27</v>
      </c>
      <c r="J27" s="1">
        <v>1993</v>
      </c>
      <c r="K27" s="1">
        <v>0.85</v>
      </c>
      <c r="L27" s="1">
        <v>0.18768770000000001</v>
      </c>
      <c r="Q27" s="1" t="s">
        <v>1</v>
      </c>
      <c r="R27" s="1">
        <v>1993</v>
      </c>
      <c r="S27" s="1">
        <v>1</v>
      </c>
      <c r="T27" s="1">
        <v>0.66328830000000005</v>
      </c>
      <c r="Y27" s="1" t="s">
        <v>3</v>
      </c>
      <c r="Z27" s="1">
        <v>1993</v>
      </c>
      <c r="AA27" s="1">
        <v>0.9</v>
      </c>
      <c r="AB27" s="1">
        <v>0.62575080000000005</v>
      </c>
      <c r="AG27" s="1" t="s">
        <v>7</v>
      </c>
      <c r="AH27" s="1">
        <v>1993</v>
      </c>
      <c r="AI27" s="1">
        <v>0.65</v>
      </c>
      <c r="AJ27" s="1">
        <v>0.38813809999999999</v>
      </c>
      <c r="AN27" s="1" t="s">
        <v>20</v>
      </c>
      <c r="AO27" s="1">
        <v>1993</v>
      </c>
      <c r="AP27" s="1">
        <v>0.15</v>
      </c>
      <c r="AQ27" s="1">
        <v>0.21283779999999999</v>
      </c>
    </row>
    <row r="28" spans="1:43">
      <c r="A28" s="1" t="s">
        <v>18</v>
      </c>
      <c r="B28" s="1">
        <v>1994</v>
      </c>
      <c r="C28" s="1">
        <v>0.75</v>
      </c>
      <c r="D28" s="1">
        <v>0.36298799999999998</v>
      </c>
      <c r="I28" s="1" t="s">
        <v>27</v>
      </c>
      <c r="J28" s="1">
        <v>1994</v>
      </c>
      <c r="K28" s="1">
        <v>0.85</v>
      </c>
      <c r="L28" s="1">
        <v>0.2004505</v>
      </c>
      <c r="Q28" s="1" t="s">
        <v>1</v>
      </c>
      <c r="R28" s="1">
        <v>1994</v>
      </c>
      <c r="S28" s="1">
        <v>1</v>
      </c>
      <c r="T28" s="1">
        <v>0.72597599999999995</v>
      </c>
      <c r="Y28" s="1" t="s">
        <v>3</v>
      </c>
      <c r="Z28" s="1">
        <v>1994</v>
      </c>
      <c r="AA28" s="1">
        <v>0.9</v>
      </c>
      <c r="AB28" s="1">
        <v>0.66328830000000005</v>
      </c>
      <c r="AG28" s="1" t="s">
        <v>7</v>
      </c>
      <c r="AH28" s="1">
        <v>1994</v>
      </c>
      <c r="AI28" s="1">
        <v>0.65</v>
      </c>
      <c r="AJ28" s="1">
        <v>0.4508258</v>
      </c>
      <c r="AN28" s="1" t="s">
        <v>20</v>
      </c>
      <c r="AO28" s="1">
        <v>1994</v>
      </c>
      <c r="AP28" s="1">
        <v>0.15</v>
      </c>
      <c r="AQ28" s="1">
        <v>0.13776279999999999</v>
      </c>
    </row>
    <row r="29" spans="1:43">
      <c r="A29" s="1" t="s">
        <v>18</v>
      </c>
      <c r="B29" s="1">
        <v>1995</v>
      </c>
      <c r="C29" s="1">
        <v>0.75</v>
      </c>
      <c r="D29" s="1">
        <v>0.43806309999999998</v>
      </c>
      <c r="I29" s="1" t="s">
        <v>27</v>
      </c>
      <c r="J29" s="1">
        <v>1995</v>
      </c>
      <c r="K29" s="1">
        <v>0.5</v>
      </c>
      <c r="L29" s="1">
        <v>0.33821319999999999</v>
      </c>
      <c r="Q29" s="1" t="s">
        <v>1</v>
      </c>
      <c r="R29" s="1">
        <v>1995</v>
      </c>
      <c r="S29" s="1">
        <v>1</v>
      </c>
      <c r="T29" s="1">
        <v>0.72597599999999995</v>
      </c>
      <c r="Y29" s="1" t="s">
        <v>3</v>
      </c>
      <c r="Z29" s="1">
        <v>1995</v>
      </c>
      <c r="AA29" s="1">
        <v>0.95</v>
      </c>
      <c r="AB29" s="1">
        <v>0.70082580000000005</v>
      </c>
      <c r="AG29" s="1" t="s">
        <v>7</v>
      </c>
      <c r="AH29" s="1">
        <v>1995</v>
      </c>
      <c r="AI29" s="1">
        <v>0.65</v>
      </c>
      <c r="AJ29" s="1">
        <v>0.51313810000000004</v>
      </c>
      <c r="AN29" s="1" t="s">
        <v>20</v>
      </c>
      <c r="AO29" s="1">
        <v>1995</v>
      </c>
      <c r="AP29" s="1">
        <v>0.15</v>
      </c>
      <c r="AQ29" s="1">
        <v>0.13776279999999999</v>
      </c>
    </row>
    <row r="30" spans="1:43">
      <c r="A30" s="1" t="s">
        <v>18</v>
      </c>
      <c r="B30" s="1">
        <v>1996</v>
      </c>
      <c r="C30" s="1">
        <v>0.5</v>
      </c>
      <c r="D30" s="1">
        <v>0.50075080000000005</v>
      </c>
      <c r="I30" s="1" t="s">
        <v>27</v>
      </c>
      <c r="J30" s="1">
        <v>1996</v>
      </c>
      <c r="K30" s="1">
        <v>0.15</v>
      </c>
      <c r="L30" s="1">
        <v>0.27552549999999998</v>
      </c>
      <c r="Q30" s="1" t="s">
        <v>1</v>
      </c>
      <c r="R30" s="1">
        <v>1996</v>
      </c>
      <c r="S30" s="1">
        <v>1</v>
      </c>
      <c r="T30" s="1">
        <v>0.75075080000000005</v>
      </c>
      <c r="Y30" s="1" t="s">
        <v>3</v>
      </c>
      <c r="Z30" s="1">
        <v>1996</v>
      </c>
      <c r="AA30" s="1">
        <v>0.95</v>
      </c>
      <c r="AB30" s="1">
        <v>0.72560060000000004</v>
      </c>
      <c r="AG30" s="1" t="s">
        <v>7</v>
      </c>
      <c r="AH30" s="1">
        <v>1996</v>
      </c>
      <c r="AI30" s="1">
        <v>0.65</v>
      </c>
      <c r="AJ30" s="1">
        <v>0.58821319999999999</v>
      </c>
      <c r="AN30" s="1" t="s">
        <v>20</v>
      </c>
      <c r="AO30" s="1">
        <v>1996</v>
      </c>
      <c r="AP30" s="1">
        <v>0.15</v>
      </c>
      <c r="AQ30" s="1">
        <v>0.13776279999999999</v>
      </c>
    </row>
    <row r="31" spans="1:43">
      <c r="A31" s="1" t="s">
        <v>18</v>
      </c>
      <c r="B31" s="1">
        <v>1997</v>
      </c>
      <c r="C31" s="1">
        <v>0.75</v>
      </c>
      <c r="D31" s="1">
        <v>0.50075080000000005</v>
      </c>
      <c r="I31" s="1" t="s">
        <v>27</v>
      </c>
      <c r="J31" s="1">
        <v>1997</v>
      </c>
      <c r="K31" s="1">
        <v>0.15</v>
      </c>
      <c r="L31" s="1">
        <v>0.22522519999999999</v>
      </c>
      <c r="Q31" s="1" t="s">
        <v>1</v>
      </c>
      <c r="R31" s="1">
        <v>1997</v>
      </c>
      <c r="S31" s="1">
        <v>1</v>
      </c>
      <c r="T31" s="1">
        <v>0.76313810000000004</v>
      </c>
      <c r="Y31" s="1" t="s">
        <v>3</v>
      </c>
      <c r="Z31" s="1">
        <v>1997</v>
      </c>
      <c r="AA31" s="1">
        <v>0.95</v>
      </c>
      <c r="AB31" s="1">
        <v>0.75037540000000003</v>
      </c>
      <c r="AG31" s="1" t="s">
        <v>7</v>
      </c>
      <c r="AH31" s="1">
        <v>1997</v>
      </c>
      <c r="AI31" s="1">
        <v>0.65</v>
      </c>
      <c r="AJ31" s="1">
        <v>0.62537540000000003</v>
      </c>
      <c r="AN31" s="1" t="s">
        <v>20</v>
      </c>
      <c r="AO31" s="1">
        <v>1997</v>
      </c>
      <c r="AP31" s="1">
        <v>0.2</v>
      </c>
      <c r="AQ31" s="1">
        <v>0.13776279999999999</v>
      </c>
    </row>
    <row r="32" spans="1:43">
      <c r="A32" s="1" t="s">
        <v>18</v>
      </c>
      <c r="B32" s="1">
        <v>1998</v>
      </c>
      <c r="C32" s="1">
        <v>0.75</v>
      </c>
      <c r="D32" s="1">
        <v>0.50075080000000005</v>
      </c>
      <c r="I32" s="1" t="s">
        <v>27</v>
      </c>
      <c r="J32" s="1">
        <v>1998</v>
      </c>
      <c r="K32" s="1">
        <v>0.15</v>
      </c>
      <c r="L32" s="1">
        <v>0.17530029999999999</v>
      </c>
      <c r="Q32" s="1" t="s">
        <v>1</v>
      </c>
      <c r="R32" s="1">
        <v>1998</v>
      </c>
      <c r="S32" s="1">
        <v>1</v>
      </c>
      <c r="T32" s="1">
        <v>0.77552549999999998</v>
      </c>
      <c r="Y32" s="1" t="s">
        <v>3</v>
      </c>
      <c r="Z32" s="1">
        <v>1998</v>
      </c>
      <c r="AA32" s="1">
        <v>0.95</v>
      </c>
      <c r="AB32" s="1">
        <v>0.77515009999999995</v>
      </c>
      <c r="AG32" s="1" t="s">
        <v>7</v>
      </c>
      <c r="AH32" s="1">
        <v>1998</v>
      </c>
      <c r="AI32" s="1">
        <v>0.65</v>
      </c>
      <c r="AJ32" s="1">
        <v>0.48761260000000001</v>
      </c>
      <c r="AN32" s="1" t="s">
        <v>20</v>
      </c>
      <c r="AO32" s="1">
        <v>1998</v>
      </c>
      <c r="AP32" s="1">
        <v>0.2</v>
      </c>
      <c r="AQ32" s="1">
        <v>0.125</v>
      </c>
    </row>
    <row r="33" spans="1:43">
      <c r="A33" s="1" t="s">
        <v>18</v>
      </c>
      <c r="B33" s="1">
        <v>1999</v>
      </c>
      <c r="C33" s="1">
        <v>0.75</v>
      </c>
      <c r="D33" s="1">
        <v>0.51351349999999996</v>
      </c>
      <c r="I33" s="1" t="s">
        <v>27</v>
      </c>
      <c r="J33" s="1">
        <v>1999</v>
      </c>
      <c r="K33" s="1">
        <v>0.15</v>
      </c>
      <c r="L33" s="1">
        <v>0.1625375</v>
      </c>
      <c r="Q33" s="1" t="s">
        <v>1</v>
      </c>
      <c r="R33" s="1">
        <v>1999</v>
      </c>
      <c r="S33" s="1">
        <v>1</v>
      </c>
      <c r="T33" s="1">
        <v>0.78791290000000003</v>
      </c>
      <c r="Y33" s="1" t="s">
        <v>3</v>
      </c>
      <c r="Z33" s="1">
        <v>1999</v>
      </c>
      <c r="AA33" s="1">
        <v>0.95</v>
      </c>
      <c r="AB33" s="1">
        <v>0.77515009999999995</v>
      </c>
      <c r="AG33" s="1" t="s">
        <v>7</v>
      </c>
      <c r="AH33" s="1">
        <v>1999</v>
      </c>
      <c r="AI33" s="1">
        <v>0.65</v>
      </c>
      <c r="AJ33" s="1">
        <v>0.46283780000000002</v>
      </c>
      <c r="AN33" s="1" t="s">
        <v>20</v>
      </c>
      <c r="AO33" s="1">
        <v>1999</v>
      </c>
      <c r="AP33" s="1">
        <v>0.2</v>
      </c>
      <c r="AQ33" s="1">
        <v>0.125</v>
      </c>
    </row>
    <row r="34" spans="1:43">
      <c r="A34" s="1" t="s">
        <v>18</v>
      </c>
      <c r="B34" s="1">
        <v>2000</v>
      </c>
      <c r="C34" s="1">
        <v>0.75</v>
      </c>
      <c r="D34" s="1">
        <v>0.56306310000000004</v>
      </c>
      <c r="I34" s="1" t="s">
        <v>27</v>
      </c>
      <c r="J34" s="1">
        <v>2000</v>
      </c>
      <c r="K34" s="1">
        <v>0.15</v>
      </c>
      <c r="L34" s="1">
        <v>0.18768770000000001</v>
      </c>
      <c r="Q34" s="1" t="s">
        <v>1</v>
      </c>
      <c r="R34" s="1">
        <v>2000</v>
      </c>
      <c r="S34" s="1">
        <v>1</v>
      </c>
      <c r="T34" s="1">
        <v>0.80030029999999996</v>
      </c>
      <c r="Y34" s="1" t="s">
        <v>3</v>
      </c>
      <c r="Z34" s="1">
        <v>2000</v>
      </c>
      <c r="AA34" s="1">
        <v>0.95</v>
      </c>
      <c r="AB34" s="1">
        <v>0.78791290000000003</v>
      </c>
      <c r="AG34" s="1" t="s">
        <v>7</v>
      </c>
      <c r="AH34" s="1">
        <v>2000</v>
      </c>
      <c r="AI34" s="1">
        <v>0.8</v>
      </c>
      <c r="AJ34" s="1">
        <v>0.50037540000000003</v>
      </c>
      <c r="AN34" s="1" t="s">
        <v>20</v>
      </c>
      <c r="AO34" s="1">
        <v>2000</v>
      </c>
      <c r="AP34" s="1">
        <v>0.85</v>
      </c>
      <c r="AQ34" s="1">
        <v>0.125</v>
      </c>
    </row>
    <row r="35" spans="1:43">
      <c r="A35" s="1" t="s">
        <v>18</v>
      </c>
      <c r="B35" s="1">
        <v>2001</v>
      </c>
      <c r="C35" s="1">
        <v>0.75</v>
      </c>
      <c r="D35" s="1">
        <v>0.57545040000000003</v>
      </c>
      <c r="I35" s="1" t="s">
        <v>27</v>
      </c>
      <c r="J35" s="1">
        <v>2001</v>
      </c>
      <c r="K35" s="1">
        <v>0.15</v>
      </c>
      <c r="L35" s="1">
        <v>0.21283779999999999</v>
      </c>
      <c r="Q35" s="1" t="s">
        <v>1</v>
      </c>
      <c r="R35" s="1">
        <v>2001</v>
      </c>
      <c r="S35" s="1">
        <v>1</v>
      </c>
      <c r="T35" s="1">
        <v>0.81306310000000004</v>
      </c>
      <c r="Y35" s="1" t="s">
        <v>3</v>
      </c>
      <c r="Z35" s="1">
        <v>2001</v>
      </c>
      <c r="AA35" s="1">
        <v>0.95</v>
      </c>
      <c r="AB35" s="1">
        <v>0.81268770000000001</v>
      </c>
      <c r="AG35" s="1" t="s">
        <v>7</v>
      </c>
      <c r="AH35" s="1">
        <v>2001</v>
      </c>
      <c r="AI35" s="1">
        <v>0.8</v>
      </c>
      <c r="AJ35" s="1">
        <v>0.52552549999999998</v>
      </c>
      <c r="AN35" s="1" t="s">
        <v>20</v>
      </c>
      <c r="AO35" s="1">
        <v>2001</v>
      </c>
      <c r="AP35" s="1">
        <v>0.85</v>
      </c>
      <c r="AQ35" s="1">
        <v>0.25037540000000003</v>
      </c>
    </row>
    <row r="36" spans="1:43">
      <c r="A36" s="1" t="s">
        <v>18</v>
      </c>
      <c r="B36" s="1">
        <v>2002</v>
      </c>
      <c r="C36" s="1">
        <v>0.85</v>
      </c>
      <c r="D36" s="1">
        <v>0.57545040000000003</v>
      </c>
      <c r="I36" s="1" t="s">
        <v>27</v>
      </c>
      <c r="J36" s="1">
        <v>2002</v>
      </c>
      <c r="K36" s="1">
        <v>0.15</v>
      </c>
      <c r="L36" s="1">
        <v>0.25037540000000003</v>
      </c>
      <c r="Q36" s="1" t="s">
        <v>1</v>
      </c>
      <c r="R36" s="1">
        <v>2002</v>
      </c>
      <c r="S36" s="1">
        <v>1</v>
      </c>
      <c r="T36" s="1">
        <v>0.82545040000000003</v>
      </c>
      <c r="Y36" s="1" t="s">
        <v>3</v>
      </c>
      <c r="Z36" s="1">
        <v>2002</v>
      </c>
      <c r="AA36" s="1">
        <v>1</v>
      </c>
      <c r="AB36" s="1">
        <v>0.81268770000000001</v>
      </c>
      <c r="AG36" s="1" t="s">
        <v>7</v>
      </c>
      <c r="AH36" s="1">
        <v>2002</v>
      </c>
      <c r="AI36" s="1">
        <v>0.8</v>
      </c>
      <c r="AJ36" s="1">
        <v>0.57507509999999995</v>
      </c>
      <c r="AN36" s="1" t="s">
        <v>20</v>
      </c>
      <c r="AO36" s="1">
        <v>2002</v>
      </c>
      <c r="AP36" s="1">
        <v>0.85</v>
      </c>
      <c r="AQ36" s="1">
        <v>0.41291290000000003</v>
      </c>
    </row>
    <row r="37" spans="1:43">
      <c r="A37" s="1" t="s">
        <v>18</v>
      </c>
      <c r="B37" s="1">
        <v>2003</v>
      </c>
      <c r="C37" s="1">
        <v>0.85</v>
      </c>
      <c r="D37" s="1">
        <v>0.57545040000000003</v>
      </c>
      <c r="I37" s="1" t="s">
        <v>27</v>
      </c>
      <c r="J37" s="1">
        <v>2003</v>
      </c>
      <c r="K37" s="1">
        <v>0.15</v>
      </c>
      <c r="L37" s="1">
        <v>0.26276280000000002</v>
      </c>
      <c r="Q37" s="1" t="s">
        <v>1</v>
      </c>
      <c r="R37" s="1">
        <v>2003</v>
      </c>
      <c r="S37" s="1">
        <v>1</v>
      </c>
      <c r="T37" s="1">
        <v>0.82545040000000003</v>
      </c>
      <c r="Y37" s="1" t="s">
        <v>3</v>
      </c>
      <c r="Z37" s="1">
        <v>2003</v>
      </c>
      <c r="AA37" s="1">
        <v>1</v>
      </c>
      <c r="AB37" s="1">
        <v>0.81268770000000001</v>
      </c>
      <c r="AG37" s="1" t="s">
        <v>7</v>
      </c>
      <c r="AH37" s="1">
        <v>2003</v>
      </c>
      <c r="AI37" s="1">
        <v>0.8</v>
      </c>
      <c r="AJ37" s="1">
        <v>0.60022520000000001</v>
      </c>
      <c r="AN37" s="1" t="s">
        <v>20</v>
      </c>
      <c r="AO37" s="1">
        <v>2003</v>
      </c>
      <c r="AP37" s="1">
        <v>0.8</v>
      </c>
      <c r="AQ37" s="1">
        <v>0.43768770000000001</v>
      </c>
    </row>
    <row r="38" spans="1:43">
      <c r="A38" s="1" t="s">
        <v>18</v>
      </c>
      <c r="B38" s="1">
        <v>2004</v>
      </c>
      <c r="C38" s="1">
        <v>0.85</v>
      </c>
      <c r="D38" s="1">
        <v>0.60060060000000004</v>
      </c>
      <c r="I38" s="1" t="s">
        <v>27</v>
      </c>
      <c r="J38" s="1">
        <v>2004</v>
      </c>
      <c r="K38" s="1">
        <v>0.15</v>
      </c>
      <c r="L38" s="1">
        <v>0.26276280000000002</v>
      </c>
      <c r="Q38" s="1" t="s">
        <v>1</v>
      </c>
      <c r="R38" s="1">
        <v>2004</v>
      </c>
      <c r="S38" s="1">
        <v>1</v>
      </c>
      <c r="T38" s="1">
        <v>0.83783779999999997</v>
      </c>
      <c r="Y38" s="1" t="s">
        <v>3</v>
      </c>
      <c r="Z38" s="1">
        <v>2004</v>
      </c>
      <c r="AA38" s="1">
        <v>1</v>
      </c>
      <c r="AB38" s="1">
        <v>0.81268770000000001</v>
      </c>
      <c r="AG38" s="1" t="s">
        <v>7</v>
      </c>
      <c r="AH38" s="1">
        <v>2004</v>
      </c>
      <c r="AI38" s="1">
        <v>0.8</v>
      </c>
      <c r="AJ38" s="1">
        <v>0.60022520000000001</v>
      </c>
      <c r="AN38" s="1" t="s">
        <v>20</v>
      </c>
      <c r="AO38" s="1">
        <v>2004</v>
      </c>
      <c r="AP38" s="1">
        <v>0.8</v>
      </c>
      <c r="AQ38" s="1">
        <v>0.45007510000000001</v>
      </c>
    </row>
    <row r="39" spans="1:43">
      <c r="A39" s="1" t="s">
        <v>18</v>
      </c>
      <c r="B39" s="1">
        <v>2005</v>
      </c>
      <c r="C39" s="1">
        <v>0.95</v>
      </c>
      <c r="D39" s="1">
        <v>0.60060060000000004</v>
      </c>
      <c r="I39" s="1" t="s">
        <v>27</v>
      </c>
      <c r="J39" s="1">
        <v>2005</v>
      </c>
      <c r="K39" s="1">
        <v>0.15</v>
      </c>
      <c r="L39" s="1">
        <v>0.26276280000000002</v>
      </c>
      <c r="Q39" s="1" t="s">
        <v>1</v>
      </c>
      <c r="R39" s="1">
        <v>2005</v>
      </c>
      <c r="S39" s="1">
        <v>1</v>
      </c>
      <c r="T39" s="1">
        <v>0.86298799999999998</v>
      </c>
      <c r="Y39" s="1" t="s">
        <v>3</v>
      </c>
      <c r="Z39" s="1">
        <v>2005</v>
      </c>
      <c r="AA39" s="1">
        <v>1</v>
      </c>
      <c r="AB39" s="1">
        <v>0.85060060000000004</v>
      </c>
      <c r="AG39" s="1" t="s">
        <v>7</v>
      </c>
      <c r="AH39" s="1">
        <v>2005</v>
      </c>
      <c r="AI39" s="1">
        <v>0.8</v>
      </c>
      <c r="AJ39" s="1">
        <v>0.60022520000000001</v>
      </c>
      <c r="AN39" s="1" t="s">
        <v>20</v>
      </c>
      <c r="AO39" s="1">
        <v>2005</v>
      </c>
      <c r="AP39" s="1">
        <v>0.8</v>
      </c>
      <c r="AQ39" s="1">
        <v>0.50037540000000003</v>
      </c>
    </row>
    <row r="40" spans="1:43">
      <c r="A40" s="1" t="s">
        <v>18</v>
      </c>
      <c r="B40" s="1">
        <v>2006</v>
      </c>
      <c r="C40" s="1">
        <v>0.95</v>
      </c>
      <c r="D40" s="1">
        <v>0.61298799999999998</v>
      </c>
      <c r="I40" s="1" t="s">
        <v>27</v>
      </c>
      <c r="J40" s="1">
        <v>2006</v>
      </c>
      <c r="K40" s="1">
        <v>0.15</v>
      </c>
      <c r="L40" s="1">
        <v>0.26276280000000002</v>
      </c>
      <c r="Q40" s="1" t="s">
        <v>1</v>
      </c>
      <c r="R40" s="1">
        <v>2006</v>
      </c>
      <c r="S40" s="1">
        <v>0.9</v>
      </c>
      <c r="T40" s="1">
        <v>0.86298799999999998</v>
      </c>
      <c r="Y40" s="1" t="s">
        <v>3</v>
      </c>
      <c r="Z40" s="1">
        <v>2006</v>
      </c>
      <c r="AA40" s="1">
        <v>1</v>
      </c>
      <c r="AB40" s="1">
        <v>0.85060060000000004</v>
      </c>
      <c r="AG40" s="1" t="s">
        <v>7</v>
      </c>
      <c r="AH40" s="1">
        <v>2006</v>
      </c>
      <c r="AI40" s="1">
        <v>0.8</v>
      </c>
      <c r="AJ40" s="1">
        <v>0.62537540000000003</v>
      </c>
      <c r="AN40" s="1" t="s">
        <v>20</v>
      </c>
      <c r="AO40" s="1">
        <v>2006</v>
      </c>
      <c r="AP40" s="1">
        <v>0.8</v>
      </c>
      <c r="AQ40" s="1">
        <v>0.53828830000000005</v>
      </c>
    </row>
    <row r="41" spans="1:43">
      <c r="A41" s="1" t="s">
        <v>18</v>
      </c>
      <c r="B41" s="1">
        <v>2007</v>
      </c>
      <c r="C41" s="1">
        <v>0.95</v>
      </c>
      <c r="D41" s="1">
        <v>0.61298799999999998</v>
      </c>
      <c r="I41" s="1" t="s">
        <v>27</v>
      </c>
      <c r="J41" s="1">
        <v>2007</v>
      </c>
      <c r="K41" s="1">
        <v>0.15</v>
      </c>
      <c r="L41" s="1">
        <v>0.27515020000000001</v>
      </c>
      <c r="Q41" s="1" t="s">
        <v>1</v>
      </c>
      <c r="R41" s="1">
        <v>2007</v>
      </c>
      <c r="S41" s="1">
        <v>0.9</v>
      </c>
      <c r="T41" s="1">
        <v>0.86298799999999998</v>
      </c>
      <c r="Y41" s="1" t="s">
        <v>3</v>
      </c>
      <c r="Z41" s="1">
        <v>2007</v>
      </c>
      <c r="AA41" s="1">
        <v>1</v>
      </c>
      <c r="AB41" s="1">
        <v>0.85060060000000004</v>
      </c>
      <c r="AG41" s="1" t="s">
        <v>7</v>
      </c>
      <c r="AH41" s="1">
        <v>2007</v>
      </c>
      <c r="AI41" s="1">
        <v>0.7</v>
      </c>
      <c r="AJ41" s="1">
        <v>0.62537540000000003</v>
      </c>
      <c r="AN41" s="1" t="s">
        <v>20</v>
      </c>
      <c r="AO41" s="1">
        <v>2007</v>
      </c>
      <c r="AP41" s="1">
        <v>0.9</v>
      </c>
      <c r="AQ41" s="1">
        <v>0.55067569999999999</v>
      </c>
    </row>
    <row r="42" spans="1:43">
      <c r="A42" s="1" t="s">
        <v>18</v>
      </c>
      <c r="B42" s="1">
        <v>2008</v>
      </c>
      <c r="C42" s="1">
        <v>0.95</v>
      </c>
      <c r="D42" s="1">
        <v>0.63776270000000002</v>
      </c>
      <c r="I42" s="1" t="s">
        <v>27</v>
      </c>
      <c r="J42" s="1">
        <v>2008</v>
      </c>
      <c r="K42" s="1">
        <v>0.15</v>
      </c>
      <c r="L42" s="1">
        <v>0.32545049999999998</v>
      </c>
      <c r="Q42" s="1" t="s">
        <v>1</v>
      </c>
      <c r="R42" s="1">
        <v>2008</v>
      </c>
      <c r="S42" s="1">
        <v>0.9</v>
      </c>
      <c r="T42" s="1">
        <v>0.75075080000000005</v>
      </c>
      <c r="Y42" s="1" t="s">
        <v>3</v>
      </c>
      <c r="Z42" s="1">
        <v>2008</v>
      </c>
      <c r="AA42" s="1">
        <v>1</v>
      </c>
      <c r="AB42" s="1">
        <v>0.85060060000000004</v>
      </c>
      <c r="AG42" s="1" t="s">
        <v>7</v>
      </c>
      <c r="AH42" s="1">
        <v>2008</v>
      </c>
      <c r="AI42" s="1">
        <v>0.7</v>
      </c>
      <c r="AJ42" s="1">
        <v>0.62537540000000003</v>
      </c>
      <c r="AN42" s="1" t="s">
        <v>20</v>
      </c>
      <c r="AO42" s="1">
        <v>2008</v>
      </c>
      <c r="AP42" s="1">
        <v>0.9</v>
      </c>
      <c r="AQ42" s="1">
        <v>0.57582580000000005</v>
      </c>
    </row>
    <row r="43" spans="1:43">
      <c r="A43" s="1" t="s">
        <v>18</v>
      </c>
      <c r="B43" s="1">
        <v>2009</v>
      </c>
      <c r="C43" s="1">
        <v>0.95</v>
      </c>
      <c r="D43" s="1">
        <v>0.65052549999999998</v>
      </c>
      <c r="I43" s="1" t="s">
        <v>27</v>
      </c>
      <c r="J43" s="1">
        <v>2009</v>
      </c>
      <c r="K43" s="1">
        <v>0.15</v>
      </c>
      <c r="L43" s="1">
        <v>0.35022520000000001</v>
      </c>
      <c r="Q43" s="1" t="s">
        <v>1</v>
      </c>
      <c r="R43" s="1">
        <v>2009</v>
      </c>
      <c r="S43" s="1">
        <v>0.9</v>
      </c>
      <c r="Y43" s="1" t="s">
        <v>3</v>
      </c>
      <c r="Z43" s="1">
        <v>2009</v>
      </c>
      <c r="AA43" s="1">
        <v>1</v>
      </c>
      <c r="AB43" s="1">
        <v>0.85060060000000004</v>
      </c>
      <c r="AG43" s="1" t="s">
        <v>7</v>
      </c>
      <c r="AH43" s="1">
        <v>2009</v>
      </c>
      <c r="AI43" s="1">
        <v>0.7</v>
      </c>
      <c r="AJ43" s="1">
        <v>0.62537540000000003</v>
      </c>
      <c r="AN43" s="1" t="s">
        <v>20</v>
      </c>
      <c r="AO43" s="1">
        <v>2009</v>
      </c>
      <c r="AP43" s="1">
        <v>0.9</v>
      </c>
      <c r="AQ43" s="1">
        <v>0.58821319999999999</v>
      </c>
    </row>
    <row r="44" spans="1:43">
      <c r="A44" s="1" t="s">
        <v>18</v>
      </c>
      <c r="B44" s="1">
        <v>2010</v>
      </c>
      <c r="C44" s="1">
        <v>0.95</v>
      </c>
      <c r="D44" s="1">
        <v>0.65052549999999998</v>
      </c>
      <c r="I44" s="1" t="s">
        <v>27</v>
      </c>
      <c r="J44" s="1">
        <v>2010</v>
      </c>
      <c r="K44" s="1">
        <v>0.15</v>
      </c>
      <c r="L44" s="1">
        <v>0.36261260000000001</v>
      </c>
      <c r="Q44" s="1" t="s">
        <v>1</v>
      </c>
      <c r="R44" s="1">
        <v>2010</v>
      </c>
      <c r="S44" s="1">
        <v>0.9</v>
      </c>
      <c r="Y44" s="1" t="s">
        <v>3</v>
      </c>
      <c r="Z44" s="1">
        <v>2010</v>
      </c>
      <c r="AA44" s="1">
        <v>1</v>
      </c>
      <c r="AB44" s="1">
        <v>0.87575069999999999</v>
      </c>
      <c r="AG44" s="1" t="s">
        <v>7</v>
      </c>
      <c r="AH44" s="1">
        <v>2010</v>
      </c>
      <c r="AI44" s="1">
        <v>0.7</v>
      </c>
      <c r="AJ44" s="1">
        <v>0.62537540000000003</v>
      </c>
      <c r="AN44" s="1" t="s">
        <v>20</v>
      </c>
      <c r="AO44" s="1">
        <v>2010</v>
      </c>
      <c r="AP44" s="1">
        <v>0.9</v>
      </c>
      <c r="AQ44" s="1">
        <v>0.60060060000000004</v>
      </c>
    </row>
    <row r="45" spans="1:43">
      <c r="A45" s="1" t="s">
        <v>18</v>
      </c>
      <c r="B45" s="1">
        <v>2011</v>
      </c>
      <c r="C45" s="1">
        <v>0.95</v>
      </c>
      <c r="I45" s="1" t="s">
        <v>27</v>
      </c>
      <c r="J45" s="1">
        <v>2011</v>
      </c>
      <c r="K45" s="1">
        <v>0.15</v>
      </c>
      <c r="Q45" s="1" t="s">
        <v>16</v>
      </c>
      <c r="R45" s="1">
        <v>2011</v>
      </c>
      <c r="S45" s="1">
        <v>0.9</v>
      </c>
      <c r="Y45" s="1" t="s">
        <v>3</v>
      </c>
      <c r="Z45" s="1">
        <v>2011</v>
      </c>
      <c r="AA45" s="1">
        <v>1</v>
      </c>
      <c r="AG45" s="1" t="s">
        <v>7</v>
      </c>
      <c r="AH45" s="1">
        <v>2011</v>
      </c>
      <c r="AI45" s="1">
        <v>0.7</v>
      </c>
      <c r="AN45" s="1" t="s">
        <v>20</v>
      </c>
      <c r="AO45" s="1">
        <v>2011</v>
      </c>
      <c r="AP45" s="1">
        <v>0.9</v>
      </c>
    </row>
    <row r="46" spans="1:43">
      <c r="A46" s="1" t="s">
        <v>18</v>
      </c>
      <c r="B46" s="1">
        <v>2012</v>
      </c>
      <c r="C46" s="1">
        <v>0.95</v>
      </c>
      <c r="I46" s="1" t="s">
        <v>27</v>
      </c>
      <c r="J46" s="1">
        <v>2012</v>
      </c>
      <c r="K46" s="1">
        <v>0.15</v>
      </c>
      <c r="Q46" s="1" t="s">
        <v>16</v>
      </c>
      <c r="R46" s="1">
        <v>2012</v>
      </c>
      <c r="S46" s="1">
        <v>0.9</v>
      </c>
      <c r="Y46" s="1" t="s">
        <v>3</v>
      </c>
      <c r="Z46" s="1">
        <v>2012</v>
      </c>
      <c r="AA46" s="1">
        <v>1</v>
      </c>
      <c r="AG46" s="1" t="s">
        <v>7</v>
      </c>
      <c r="AH46" s="1">
        <v>2012</v>
      </c>
      <c r="AI46" s="1">
        <v>0.7</v>
      </c>
      <c r="AN46" s="1" t="s">
        <v>20</v>
      </c>
      <c r="AO46" s="1">
        <v>2012</v>
      </c>
      <c r="AP46" s="1">
        <v>0.9</v>
      </c>
    </row>
  </sheetData>
  <sortState ref="A23:D779">
    <sortCondition ref="A23:A779"/>
    <sortCondition ref="B23:B779"/>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2"/>
  <sheetViews>
    <sheetView topLeftCell="J1" workbookViewId="0">
      <selection activeCell="U10" sqref="U10"/>
    </sheetView>
  </sheetViews>
  <sheetFormatPr defaultColWidth="9.15625" defaultRowHeight="10.5"/>
  <cols>
    <col min="1" max="16384" width="9.15625" style="12"/>
  </cols>
  <sheetData>
    <row r="1" spans="1:28" ht="31.5" customHeight="1" thickBot="1">
      <c r="A1" s="55" t="s">
        <v>715</v>
      </c>
      <c r="B1" s="55"/>
      <c r="C1" s="55"/>
      <c r="D1" s="55"/>
      <c r="E1" s="55"/>
      <c r="F1" s="55"/>
      <c r="R1" s="12" t="s">
        <v>1429</v>
      </c>
    </row>
    <row r="2" spans="1:28" ht="10.8" thickBot="1">
      <c r="A2" s="59"/>
      <c r="B2" s="59">
        <v>-1</v>
      </c>
      <c r="C2" s="59">
        <v>-2</v>
      </c>
      <c r="D2" s="59">
        <v>-3</v>
      </c>
      <c r="E2" s="59">
        <v>-4</v>
      </c>
      <c r="F2" s="59">
        <v>-5</v>
      </c>
      <c r="AB2" s="12" t="s">
        <v>1308</v>
      </c>
    </row>
    <row r="3" spans="1:28">
      <c r="A3" s="53"/>
      <c r="B3" s="53"/>
      <c r="C3" s="53"/>
      <c r="D3" s="53"/>
      <c r="E3" s="53"/>
      <c r="F3" s="53"/>
      <c r="R3" s="12" t="s">
        <v>1430</v>
      </c>
    </row>
    <row r="4" spans="1:28" ht="34.200000000000003">
      <c r="A4" s="53" t="s">
        <v>750</v>
      </c>
      <c r="B4" s="53">
        <v>-0.34699999999999998</v>
      </c>
      <c r="C4" s="53">
        <v>-0.29699999999999999</v>
      </c>
      <c r="D4" s="53">
        <v>-0.31</v>
      </c>
      <c r="E4" s="53">
        <v>-0.34</v>
      </c>
      <c r="F4" s="53">
        <v>-0.316</v>
      </c>
      <c r="AB4" s="12" t="s">
        <v>1066</v>
      </c>
    </row>
    <row r="5" spans="1:28">
      <c r="A5" s="53"/>
      <c r="B5" s="53" t="s">
        <v>640</v>
      </c>
      <c r="C5" s="53" t="s">
        <v>654</v>
      </c>
      <c r="D5" s="53" t="s">
        <v>697</v>
      </c>
      <c r="E5" s="53" t="s">
        <v>716</v>
      </c>
      <c r="F5" s="53" t="s">
        <v>717</v>
      </c>
      <c r="R5" s="12" t="s">
        <v>1066</v>
      </c>
      <c r="AB5" s="12" t="s">
        <v>1067</v>
      </c>
    </row>
    <row r="6" spans="1:28" ht="12">
      <c r="A6" s="53" t="s">
        <v>751</v>
      </c>
      <c r="B6" s="53"/>
      <c r="C6" s="53">
        <v>6.5000000000000002E-2</v>
      </c>
      <c r="D6" s="53">
        <v>6.9000000000000006E-2</v>
      </c>
      <c r="E6" s="53">
        <v>0.156</v>
      </c>
      <c r="F6" s="53">
        <v>7.0999999999999994E-2</v>
      </c>
      <c r="R6" s="12" t="s">
        <v>1067</v>
      </c>
      <c r="AB6" s="12" t="s">
        <v>1066</v>
      </c>
    </row>
    <row r="7" spans="1:28">
      <c r="A7" s="53"/>
      <c r="B7" s="53"/>
      <c r="C7" s="53" t="s">
        <v>651</v>
      </c>
      <c r="D7" s="53" t="s">
        <v>655</v>
      </c>
      <c r="E7" s="53" t="s">
        <v>718</v>
      </c>
      <c r="F7" s="53" t="s">
        <v>638</v>
      </c>
      <c r="R7" s="12" t="s">
        <v>1066</v>
      </c>
      <c r="AB7" s="12" t="s">
        <v>1309</v>
      </c>
    </row>
    <row r="8" spans="1:28" ht="24">
      <c r="A8" s="53" t="s">
        <v>752</v>
      </c>
      <c r="B8" s="53"/>
      <c r="C8" s="53">
        <v>2.8000000000000001E-2</v>
      </c>
      <c r="D8" s="53">
        <v>0.02</v>
      </c>
      <c r="E8" s="53">
        <v>-7.3999999999999996E-2</v>
      </c>
      <c r="F8" s="53">
        <v>2.1999999999999999E-2</v>
      </c>
      <c r="R8" s="12" t="s">
        <v>1431</v>
      </c>
      <c r="AB8" s="12" t="s">
        <v>1310</v>
      </c>
    </row>
    <row r="9" spans="1:28">
      <c r="A9" s="53"/>
      <c r="B9" s="53"/>
      <c r="C9" s="53">
        <v>-2.5000000000000001E-2</v>
      </c>
      <c r="D9" s="53">
        <v>-2.1000000000000001E-2</v>
      </c>
      <c r="E9" s="53" t="s">
        <v>647</v>
      </c>
      <c r="F9" s="53">
        <v>-2.3E-2</v>
      </c>
      <c r="R9" s="12" t="s">
        <v>1432</v>
      </c>
      <c r="AB9" s="12" t="s">
        <v>1311</v>
      </c>
    </row>
    <row r="10" spans="1:28" ht="34.200000000000003">
      <c r="A10" s="53" t="s">
        <v>753</v>
      </c>
      <c r="B10" s="53">
        <v>8.6999999999999994E-2</v>
      </c>
      <c r="C10" s="53">
        <v>0.11600000000000001</v>
      </c>
      <c r="D10" s="53">
        <v>0.19700000000000001</v>
      </c>
      <c r="E10" s="53">
        <v>-8.7999999999999995E-2</v>
      </c>
      <c r="F10" s="53">
        <v>0.19700000000000001</v>
      </c>
      <c r="R10" s="12" t="s">
        <v>1433</v>
      </c>
      <c r="AB10" s="12" t="s">
        <v>1312</v>
      </c>
    </row>
    <row r="11" spans="1:28">
      <c r="A11" s="53"/>
      <c r="B11" s="53" t="s">
        <v>719</v>
      </c>
      <c r="C11" s="53" t="s">
        <v>720</v>
      </c>
      <c r="D11" s="53" t="s">
        <v>697</v>
      </c>
      <c r="E11" s="53">
        <v>-9.9000000000000005E-2</v>
      </c>
      <c r="F11" s="53" t="s">
        <v>721</v>
      </c>
      <c r="R11" s="12" t="s">
        <v>1434</v>
      </c>
      <c r="AB11" s="12" t="s">
        <v>1313</v>
      </c>
    </row>
    <row r="12" spans="1:28" ht="12">
      <c r="A12" s="53" t="s">
        <v>754</v>
      </c>
      <c r="B12" s="53">
        <v>-8.2000000000000003E-2</v>
      </c>
      <c r="C12" s="53">
        <v>-7.9000000000000001E-2</v>
      </c>
      <c r="D12" s="53">
        <v>-7.6999999999999999E-2</v>
      </c>
      <c r="E12" s="53" t="s">
        <v>722</v>
      </c>
      <c r="F12" s="53">
        <v>-8.5000000000000006E-2</v>
      </c>
      <c r="R12" s="12" t="s">
        <v>1435</v>
      </c>
      <c r="AB12" s="12" t="s">
        <v>1314</v>
      </c>
    </row>
    <row r="13" spans="1:28">
      <c r="A13" s="53"/>
      <c r="B13" s="53" t="s">
        <v>723</v>
      </c>
      <c r="C13" s="53" t="s">
        <v>638</v>
      </c>
      <c r="D13" s="53" t="s">
        <v>648</v>
      </c>
      <c r="E13" s="53"/>
      <c r="F13" s="53" t="s">
        <v>651</v>
      </c>
      <c r="S13" s="12">
        <v>-8.0000000000000002E-3</v>
      </c>
      <c r="AB13" s="12" t="s">
        <v>1315</v>
      </c>
    </row>
    <row r="14" spans="1:28" ht="42.6">
      <c r="A14" s="53" t="s">
        <v>755</v>
      </c>
      <c r="B14" s="53">
        <v>4.0000000000000001E-3</v>
      </c>
      <c r="C14" s="53"/>
      <c r="D14" s="53"/>
      <c r="E14" s="53"/>
      <c r="F14" s="53"/>
      <c r="R14" s="12" t="s">
        <v>1436</v>
      </c>
      <c r="AB14" s="12" t="s">
        <v>1316</v>
      </c>
    </row>
    <row r="15" spans="1:28">
      <c r="A15" s="53"/>
      <c r="B15" s="53">
        <v>-8.0000000000000002E-3</v>
      </c>
      <c r="C15" s="53"/>
      <c r="D15" s="53"/>
      <c r="E15" s="53"/>
      <c r="F15" s="53"/>
      <c r="R15" s="12" t="s">
        <v>1437</v>
      </c>
      <c r="AB15" s="12" t="s">
        <v>1317</v>
      </c>
    </row>
    <row r="16" spans="1:28" ht="42.6">
      <c r="A16" s="53" t="s">
        <v>756</v>
      </c>
      <c r="B16" s="53">
        <v>2.5000000000000001E-2</v>
      </c>
      <c r="C16" s="53"/>
      <c r="D16" s="53"/>
      <c r="E16" s="53"/>
      <c r="F16" s="53"/>
      <c r="R16" s="12" t="s">
        <v>1438</v>
      </c>
      <c r="AB16" s="12">
        <v>0</v>
      </c>
    </row>
    <row r="17" spans="1:28">
      <c r="A17" s="53"/>
      <c r="B17" s="53" t="s">
        <v>653</v>
      </c>
      <c r="C17" s="53"/>
      <c r="D17" s="53"/>
      <c r="E17" s="53"/>
      <c r="F17" s="53"/>
      <c r="R17" s="12" t="s">
        <v>1439</v>
      </c>
      <c r="AB17" s="12" t="s">
        <v>1318</v>
      </c>
    </row>
    <row r="18" spans="1:28" ht="32.4">
      <c r="A18" s="53" t="s">
        <v>757</v>
      </c>
      <c r="B18" s="53">
        <v>7.1999999999999995E-2</v>
      </c>
      <c r="C18" s="53"/>
      <c r="D18" s="53"/>
      <c r="E18" s="53"/>
      <c r="F18" s="53"/>
      <c r="R18" s="12" t="s">
        <v>1440</v>
      </c>
      <c r="AB18" s="12" t="s">
        <v>1319</v>
      </c>
    </row>
    <row r="19" spans="1:28">
      <c r="A19" s="53"/>
      <c r="B19" s="53" t="s">
        <v>724</v>
      </c>
      <c r="C19" s="53"/>
      <c r="D19" s="53"/>
      <c r="E19" s="53"/>
      <c r="F19" s="53"/>
      <c r="S19" s="12">
        <v>-2.5000000000000001E-2</v>
      </c>
      <c r="AB19" s="12" t="s">
        <v>1068</v>
      </c>
    </row>
    <row r="20" spans="1:28" ht="32.4">
      <c r="A20" s="53" t="s">
        <v>758</v>
      </c>
      <c r="B20" s="53">
        <v>1.9E-2</v>
      </c>
      <c r="C20" s="53"/>
      <c r="D20" s="53"/>
      <c r="E20" s="53"/>
      <c r="F20" s="53"/>
      <c r="R20" s="12" t="s">
        <v>1441</v>
      </c>
      <c r="AB20" s="12" t="s">
        <v>1069</v>
      </c>
    </row>
    <row r="21" spans="1:28">
      <c r="A21" s="53"/>
      <c r="B21" s="53">
        <v>-2.5000000000000001E-2</v>
      </c>
      <c r="C21" s="53"/>
      <c r="D21" s="53"/>
      <c r="E21" s="53"/>
      <c r="F21" s="53"/>
      <c r="R21" s="12" t="s">
        <v>1442</v>
      </c>
      <c r="AB21" s="12" t="s">
        <v>1320</v>
      </c>
    </row>
    <row r="22" spans="1:28" ht="22.2">
      <c r="A22" s="53" t="s">
        <v>759</v>
      </c>
      <c r="B22" s="53"/>
      <c r="C22" s="53">
        <v>1E-3</v>
      </c>
      <c r="D22" s="53"/>
      <c r="E22" s="53"/>
      <c r="F22" s="53"/>
      <c r="R22" s="12" t="s">
        <v>1068</v>
      </c>
      <c r="AB22" s="12" t="s">
        <v>1321</v>
      </c>
    </row>
    <row r="23" spans="1:28">
      <c r="A23" s="53"/>
      <c r="B23" s="53"/>
      <c r="C23" s="53">
        <v>-5.0000000000000001E-3</v>
      </c>
      <c r="D23" s="53"/>
      <c r="E23" s="53"/>
      <c r="F23" s="53"/>
      <c r="R23" s="12" t="s">
        <v>1069</v>
      </c>
      <c r="AB23" s="12" t="s">
        <v>1322</v>
      </c>
    </row>
    <row r="24" spans="1:28" ht="20.399999999999999">
      <c r="A24" s="53" t="s">
        <v>725</v>
      </c>
      <c r="B24" s="53"/>
      <c r="C24" s="53"/>
      <c r="D24" s="53">
        <v>-2E-3</v>
      </c>
      <c r="E24" s="53"/>
      <c r="F24" s="53"/>
      <c r="R24" s="12" t="s">
        <v>1443</v>
      </c>
      <c r="AB24" s="12" t="s">
        <v>1323</v>
      </c>
    </row>
    <row r="25" spans="1:28" ht="21.6">
      <c r="A25" s="53" t="s">
        <v>760</v>
      </c>
      <c r="B25" s="53"/>
      <c r="C25" s="53"/>
      <c r="D25" s="53">
        <v>-1E-3</v>
      </c>
      <c r="E25" s="53"/>
      <c r="F25" s="53"/>
      <c r="R25" s="12" t="s">
        <v>1444</v>
      </c>
      <c r="AB25" s="12" t="s">
        <v>1324</v>
      </c>
    </row>
    <row r="26" spans="1:28" ht="20.399999999999999">
      <c r="A26" s="53" t="s">
        <v>726</v>
      </c>
      <c r="B26" s="53"/>
      <c r="C26" s="53"/>
      <c r="D26" s="53"/>
      <c r="E26" s="53">
        <v>-1E-3</v>
      </c>
      <c r="F26" s="53"/>
      <c r="R26" s="12" t="s">
        <v>1445</v>
      </c>
      <c r="AB26" s="12" t="s">
        <v>1325</v>
      </c>
    </row>
    <row r="27" spans="1:28" ht="21.6">
      <c r="A27" s="53" t="s">
        <v>761</v>
      </c>
      <c r="B27" s="53"/>
      <c r="C27" s="53"/>
      <c r="D27" s="53"/>
      <c r="E27" s="53">
        <v>-1E-3</v>
      </c>
      <c r="F27" s="53"/>
      <c r="R27" s="12" t="s">
        <v>1446</v>
      </c>
      <c r="AB27" s="12" t="s">
        <v>1326</v>
      </c>
    </row>
    <row r="28" spans="1:28" ht="30.6">
      <c r="A28" s="53" t="s">
        <v>727</v>
      </c>
      <c r="B28" s="53"/>
      <c r="C28" s="53"/>
      <c r="D28" s="53"/>
      <c r="E28" s="53"/>
      <c r="F28" s="53">
        <v>-7.0000000000000001E-3</v>
      </c>
      <c r="R28" s="12" t="s">
        <v>1447</v>
      </c>
      <c r="AB28" s="12" t="s">
        <v>1327</v>
      </c>
    </row>
    <row r="29" spans="1:28" ht="31.8">
      <c r="A29" s="53" t="s">
        <v>762</v>
      </c>
      <c r="B29" s="53"/>
      <c r="C29" s="53"/>
      <c r="D29" s="53"/>
      <c r="E29" s="53"/>
      <c r="F29" s="53">
        <v>-0.02</v>
      </c>
      <c r="R29" s="12" t="s">
        <v>1448</v>
      </c>
      <c r="AB29" s="12" t="s">
        <v>1328</v>
      </c>
    </row>
    <row r="30" spans="1:28" ht="30.6">
      <c r="A30" s="53" t="s">
        <v>728</v>
      </c>
      <c r="B30" s="53" t="s">
        <v>625</v>
      </c>
      <c r="C30" s="53" t="s">
        <v>625</v>
      </c>
      <c r="D30" s="53" t="s">
        <v>625</v>
      </c>
      <c r="E30" s="53" t="s">
        <v>625</v>
      </c>
      <c r="F30" s="53" t="s">
        <v>625</v>
      </c>
      <c r="R30" s="12" t="s">
        <v>1449</v>
      </c>
      <c r="AB30" s="12" t="s">
        <v>1329</v>
      </c>
    </row>
    <row r="31" spans="1:28">
      <c r="A31" s="53"/>
      <c r="B31" s="53"/>
      <c r="C31" s="53"/>
      <c r="D31" s="53"/>
      <c r="E31" s="53"/>
      <c r="F31" s="53"/>
      <c r="R31" s="12" t="s">
        <v>1450</v>
      </c>
      <c r="AB31" s="12" t="s">
        <v>1330</v>
      </c>
    </row>
    <row r="32" spans="1:28" ht="20.399999999999999">
      <c r="A32" s="53" t="s">
        <v>729</v>
      </c>
      <c r="B32" s="53" t="s">
        <v>763</v>
      </c>
      <c r="C32" s="54">
        <v>0.22</v>
      </c>
      <c r="D32" s="54">
        <v>0.22</v>
      </c>
      <c r="E32" s="54">
        <v>0.46</v>
      </c>
      <c r="F32" s="53">
        <v>0.22</v>
      </c>
      <c r="R32" s="12" t="s">
        <v>1451</v>
      </c>
      <c r="AB32" s="12" t="s">
        <v>1331</v>
      </c>
    </row>
    <row r="33" spans="1:28">
      <c r="A33" s="53" t="s">
        <v>675</v>
      </c>
      <c r="B33" s="53"/>
      <c r="C33" s="54"/>
      <c r="D33" s="54"/>
      <c r="E33" s="54"/>
      <c r="F33" s="53"/>
      <c r="R33" s="12" t="s">
        <v>1452</v>
      </c>
      <c r="AB33" s="12" t="s">
        <v>1332</v>
      </c>
    </row>
    <row r="34" spans="1:28">
      <c r="A34" s="53"/>
      <c r="B34" s="53"/>
      <c r="C34" s="53"/>
      <c r="D34" s="53"/>
      <c r="E34" s="53"/>
      <c r="F34" s="53"/>
      <c r="R34" s="12" t="s">
        <v>1453</v>
      </c>
      <c r="AB34" s="12" t="s">
        <v>1333</v>
      </c>
    </row>
    <row r="35" spans="1:28">
      <c r="A35" s="53" t="s">
        <v>676</v>
      </c>
      <c r="B35" s="53">
        <v>0.16800000000000001</v>
      </c>
      <c r="C35" s="53">
        <v>0.104</v>
      </c>
      <c r="D35" s="53">
        <v>0.05</v>
      </c>
      <c r="E35" s="53">
        <v>9.2999999999999999E-2</v>
      </c>
      <c r="F35" s="53">
        <v>5.1999999999999998E-2</v>
      </c>
      <c r="R35" s="12" t="s">
        <v>1454</v>
      </c>
      <c r="AB35" s="12" t="s">
        <v>1334</v>
      </c>
    </row>
    <row r="36" spans="1:28">
      <c r="A36" s="53"/>
      <c r="B36" s="53" t="s">
        <v>633</v>
      </c>
      <c r="C36" s="53" t="s">
        <v>657</v>
      </c>
      <c r="D36" s="53">
        <v>-3.3000000000000002E-2</v>
      </c>
      <c r="E36" s="53">
        <v>-0.08</v>
      </c>
      <c r="F36" s="53">
        <v>-3.9E-2</v>
      </c>
      <c r="R36" s="12" t="s">
        <v>1455</v>
      </c>
      <c r="AB36" s="12" t="s">
        <v>1335</v>
      </c>
    </row>
    <row r="37" spans="1:28" ht="11.4">
      <c r="A37" s="53" t="s">
        <v>677</v>
      </c>
      <c r="B37" s="53">
        <v>0.65</v>
      </c>
      <c r="C37" s="53">
        <v>0.62</v>
      </c>
      <c r="D37" s="53">
        <v>0.61</v>
      </c>
      <c r="E37" s="53">
        <v>0.76</v>
      </c>
      <c r="F37" s="53">
        <v>0.64</v>
      </c>
      <c r="R37" s="12" t="s">
        <v>1456</v>
      </c>
      <c r="AB37" s="12" t="s">
        <v>1336</v>
      </c>
    </row>
    <row r="38" spans="1:28" ht="10.8" thickBot="1">
      <c r="A38" s="59" t="s">
        <v>308</v>
      </c>
      <c r="B38" s="59">
        <v>500</v>
      </c>
      <c r="C38" s="59">
        <v>512</v>
      </c>
      <c r="D38" s="59">
        <v>285</v>
      </c>
      <c r="E38" s="59">
        <v>169</v>
      </c>
      <c r="F38" s="59">
        <v>288</v>
      </c>
      <c r="R38" s="12" t="s">
        <v>1457</v>
      </c>
      <c r="AB38" s="12" t="s">
        <v>1337</v>
      </c>
    </row>
    <row r="39" spans="1:28">
      <c r="A39" s="41" t="s">
        <v>764</v>
      </c>
      <c r="R39" s="12" t="s">
        <v>1458</v>
      </c>
      <c r="AB39" s="12" t="s">
        <v>1338</v>
      </c>
    </row>
    <row r="40" spans="1:28">
      <c r="A40" s="41" t="s">
        <v>765</v>
      </c>
      <c r="R40" s="12" t="s">
        <v>1459</v>
      </c>
      <c r="AB40" s="12" t="s">
        <v>1339</v>
      </c>
    </row>
    <row r="41" spans="1:28" ht="11.4">
      <c r="A41" s="42" t="s">
        <v>766</v>
      </c>
      <c r="R41" s="12" t="s">
        <v>1460</v>
      </c>
      <c r="AB41" s="12" t="s">
        <v>1340</v>
      </c>
    </row>
    <row r="42" spans="1:28">
      <c r="A42" s="42"/>
      <c r="R42" s="12" t="s">
        <v>1461</v>
      </c>
      <c r="AB42" s="12" t="s">
        <v>1341</v>
      </c>
    </row>
    <row r="43" spans="1:28">
      <c r="R43" s="12" t="s">
        <v>1462</v>
      </c>
      <c r="AB43" s="12" t="s">
        <v>1342</v>
      </c>
    </row>
    <row r="44" spans="1:28">
      <c r="A44" s="43"/>
      <c r="R44" s="12" t="s">
        <v>1463</v>
      </c>
      <c r="AB44" s="12" t="s">
        <v>1343</v>
      </c>
    </row>
    <row r="45" spans="1:28">
      <c r="A45" s="43"/>
      <c r="R45" s="12" t="s">
        <v>1464</v>
      </c>
      <c r="AB45" s="12" t="s">
        <v>1344</v>
      </c>
    </row>
    <row r="46" spans="1:28" ht="10.8" customHeight="1" thickBot="1">
      <c r="A46" s="55" t="s">
        <v>730</v>
      </c>
      <c r="B46" s="55"/>
      <c r="C46" s="55"/>
      <c r="D46" s="55"/>
      <c r="E46" s="55"/>
      <c r="F46" s="55"/>
      <c r="G46" s="55"/>
      <c r="H46" s="55"/>
      <c r="I46" s="55"/>
      <c r="J46" s="55"/>
      <c r="K46" s="55"/>
      <c r="L46" s="55"/>
      <c r="M46" s="55"/>
      <c r="N46" s="55"/>
      <c r="O46" s="55"/>
      <c r="P46" s="55"/>
      <c r="Q46" s="55"/>
      <c r="R46" s="12" t="s">
        <v>1465</v>
      </c>
      <c r="AB46" s="12" t="s">
        <v>1345</v>
      </c>
    </row>
    <row r="47" spans="1:28" ht="10.8" thickBot="1">
      <c r="A47" s="56"/>
      <c r="B47" s="56"/>
      <c r="C47" s="56">
        <v>-6</v>
      </c>
      <c r="D47" s="56"/>
      <c r="E47" s="56"/>
      <c r="F47" s="56">
        <v>-7</v>
      </c>
      <c r="G47" s="56"/>
      <c r="H47" s="56"/>
      <c r="I47" s="56"/>
      <c r="J47" s="56"/>
      <c r="K47" s="56">
        <v>-8</v>
      </c>
      <c r="L47" s="56"/>
      <c r="M47" s="56"/>
      <c r="N47" s="56"/>
      <c r="O47" s="56">
        <v>-9</v>
      </c>
      <c r="P47" s="56"/>
      <c r="Q47" s="56"/>
      <c r="R47" s="12" t="s">
        <v>1466</v>
      </c>
      <c r="AB47" s="12" t="s">
        <v>1346</v>
      </c>
    </row>
    <row r="48" spans="1:28">
      <c r="A48" s="57"/>
      <c r="B48" s="57"/>
      <c r="C48" s="57"/>
      <c r="D48" s="57"/>
      <c r="E48" s="57"/>
      <c r="F48" s="57"/>
      <c r="G48" s="57"/>
      <c r="H48" s="57"/>
      <c r="I48" s="57"/>
      <c r="J48" s="57"/>
      <c r="K48" s="57"/>
      <c r="L48" s="57"/>
      <c r="M48" s="57"/>
      <c r="N48" s="57"/>
      <c r="O48" s="57"/>
      <c r="P48" s="57"/>
      <c r="Q48" s="57"/>
      <c r="R48" s="12" t="s">
        <v>1467</v>
      </c>
      <c r="AB48" s="12" t="s">
        <v>1347</v>
      </c>
    </row>
    <row r="49" spans="1:28" ht="27" customHeight="1">
      <c r="A49" s="53" t="s">
        <v>750</v>
      </c>
      <c r="B49" s="53"/>
      <c r="C49" s="53">
        <v>-0.30499999999999999</v>
      </c>
      <c r="D49" s="53"/>
      <c r="E49" s="53"/>
      <c r="F49" s="53">
        <v>-0.29199999999999998</v>
      </c>
      <c r="G49" s="53"/>
      <c r="H49" s="53"/>
      <c r="I49" s="53"/>
      <c r="J49" s="53"/>
      <c r="K49" s="53">
        <v>-0.29199999999999998</v>
      </c>
      <c r="L49" s="53"/>
      <c r="M49" s="53"/>
      <c r="N49" s="53"/>
      <c r="O49" s="53">
        <v>-0.29399999999999998</v>
      </c>
      <c r="P49" s="53"/>
      <c r="Q49" s="53"/>
      <c r="R49" s="12" t="s">
        <v>1468</v>
      </c>
      <c r="AB49" s="12" t="s">
        <v>1348</v>
      </c>
    </row>
    <row r="50" spans="1:28">
      <c r="A50" s="53"/>
      <c r="B50" s="53"/>
      <c r="C50" s="53" t="s">
        <v>731</v>
      </c>
      <c r="D50" s="53"/>
      <c r="E50" s="53"/>
      <c r="F50" s="53" t="s">
        <v>644</v>
      </c>
      <c r="G50" s="53"/>
      <c r="H50" s="53"/>
      <c r="I50" s="53"/>
      <c r="J50" s="53"/>
      <c r="K50" s="53" t="s">
        <v>633</v>
      </c>
      <c r="L50" s="53"/>
      <c r="M50" s="53"/>
      <c r="N50" s="53"/>
      <c r="O50" s="53" t="s">
        <v>654</v>
      </c>
      <c r="P50" s="53"/>
      <c r="Q50" s="53"/>
      <c r="R50" s="12" t="s">
        <v>1469</v>
      </c>
      <c r="AB50" s="12" t="s">
        <v>1349</v>
      </c>
    </row>
    <row r="51" spans="1:28" ht="10.5" customHeight="1">
      <c r="A51" s="53" t="s">
        <v>751</v>
      </c>
      <c r="B51" s="53"/>
      <c r="C51" s="53">
        <v>0.13400000000000001</v>
      </c>
      <c r="D51" s="53"/>
      <c r="E51" s="53"/>
      <c r="F51" s="53">
        <v>7.3999999999999996E-2</v>
      </c>
      <c r="G51" s="53"/>
      <c r="H51" s="53"/>
      <c r="I51" s="53"/>
      <c r="J51" s="53"/>
      <c r="K51" s="53">
        <v>6.0999999999999999E-2</v>
      </c>
      <c r="L51" s="53"/>
      <c r="M51" s="53"/>
      <c r="N51" s="53"/>
      <c r="O51" s="53">
        <v>6.8000000000000005E-2</v>
      </c>
      <c r="P51" s="53"/>
      <c r="Q51" s="53"/>
      <c r="R51" s="12" t="s">
        <v>1470</v>
      </c>
      <c r="AB51" s="12" t="s">
        <v>1350</v>
      </c>
    </row>
    <row r="52" spans="1:28">
      <c r="A52" s="53"/>
      <c r="B52" s="53"/>
      <c r="C52" s="53" t="s">
        <v>732</v>
      </c>
      <c r="D52" s="53"/>
      <c r="E52" s="53"/>
      <c r="F52" s="53" t="s">
        <v>724</v>
      </c>
      <c r="G52" s="53"/>
      <c r="H52" s="53"/>
      <c r="I52" s="53"/>
      <c r="J52" s="53"/>
      <c r="K52" s="53" t="s">
        <v>631</v>
      </c>
      <c r="L52" s="53"/>
      <c r="M52" s="53"/>
      <c r="N52" s="53"/>
      <c r="O52" s="53" t="s">
        <v>648</v>
      </c>
      <c r="P52" s="53"/>
      <c r="Q52" s="53"/>
      <c r="R52" s="12" t="s">
        <v>1471</v>
      </c>
      <c r="AB52" s="12" t="s">
        <v>1351</v>
      </c>
    </row>
    <row r="53" spans="1:28" ht="10.5" customHeight="1">
      <c r="A53" s="53" t="s">
        <v>752</v>
      </c>
      <c r="B53" s="53"/>
      <c r="C53" s="53">
        <v>-7.4999999999999997E-2</v>
      </c>
      <c r="D53" s="53"/>
      <c r="E53" s="53"/>
      <c r="F53" s="53">
        <v>6.5000000000000002E-2</v>
      </c>
      <c r="G53" s="53"/>
      <c r="H53" s="53"/>
      <c r="I53" s="53"/>
      <c r="J53" s="53"/>
      <c r="K53" s="53">
        <v>0.03</v>
      </c>
      <c r="L53" s="53"/>
      <c r="M53" s="53"/>
      <c r="N53" s="53"/>
      <c r="O53" s="53">
        <v>2.7E-2</v>
      </c>
      <c r="P53" s="53"/>
      <c r="Q53" s="53"/>
      <c r="R53" s="12" t="s">
        <v>1472</v>
      </c>
      <c r="AB53" s="12" t="s">
        <v>1352</v>
      </c>
    </row>
    <row r="54" spans="1:28">
      <c r="A54" s="53"/>
      <c r="B54" s="53"/>
      <c r="C54" s="53" t="s">
        <v>693</v>
      </c>
      <c r="D54" s="53"/>
      <c r="E54" s="53"/>
      <c r="F54" s="53" t="s">
        <v>637</v>
      </c>
      <c r="G54" s="53"/>
      <c r="H54" s="53"/>
      <c r="I54" s="53"/>
      <c r="J54" s="53"/>
      <c r="K54" s="53">
        <v>-2.3E-2</v>
      </c>
      <c r="L54" s="53"/>
      <c r="M54" s="53"/>
      <c r="N54" s="53"/>
      <c r="O54" s="53">
        <v>-2.3E-2</v>
      </c>
      <c r="P54" s="53"/>
      <c r="Q54" s="53"/>
      <c r="R54" s="12" t="s">
        <v>1473</v>
      </c>
      <c r="AB54" s="12" t="s">
        <v>1353</v>
      </c>
    </row>
    <row r="55" spans="1:28" ht="27" customHeight="1">
      <c r="A55" s="53" t="s">
        <v>753</v>
      </c>
      <c r="B55" s="53"/>
      <c r="C55" s="53">
        <v>-0.186</v>
      </c>
      <c r="D55" s="53"/>
      <c r="E55" s="53"/>
      <c r="F55" s="53">
        <v>0.13100000000000001</v>
      </c>
      <c r="G55" s="53"/>
      <c r="H55" s="53"/>
      <c r="I55" s="53"/>
      <c r="J55" s="53"/>
      <c r="K55" s="53">
        <v>0.11</v>
      </c>
      <c r="L55" s="53"/>
      <c r="M55" s="53"/>
      <c r="N55" s="53"/>
      <c r="O55" s="53">
        <v>0.09</v>
      </c>
      <c r="P55" s="53"/>
      <c r="Q55" s="53"/>
      <c r="R55" s="12" t="s">
        <v>1474</v>
      </c>
      <c r="AB55" s="12" t="s">
        <v>1354</v>
      </c>
    </row>
    <row r="56" spans="1:28">
      <c r="A56" s="53"/>
      <c r="B56" s="53"/>
      <c r="C56" s="53" t="s">
        <v>733</v>
      </c>
      <c r="D56" s="53"/>
      <c r="E56" s="53"/>
      <c r="F56" s="53" t="s">
        <v>717</v>
      </c>
      <c r="G56" s="53"/>
      <c r="H56" s="53"/>
      <c r="I56" s="53"/>
      <c r="J56" s="53"/>
      <c r="K56" s="53" t="s">
        <v>734</v>
      </c>
      <c r="L56" s="53"/>
      <c r="M56" s="53"/>
      <c r="N56" s="53"/>
      <c r="O56" s="53" t="s">
        <v>735</v>
      </c>
      <c r="P56" s="53"/>
      <c r="Q56" s="53"/>
      <c r="R56" s="12" t="s">
        <v>1475</v>
      </c>
      <c r="AB56" s="12" t="s">
        <v>1355</v>
      </c>
    </row>
    <row r="57" spans="1:28" ht="10.5" customHeight="1">
      <c r="A57" s="53" t="s">
        <v>754</v>
      </c>
      <c r="B57" s="53"/>
      <c r="C57" s="53" t="s">
        <v>722</v>
      </c>
      <c r="D57" s="53"/>
      <c r="E57" s="53"/>
      <c r="F57" s="53">
        <v>-6.7000000000000004E-2</v>
      </c>
      <c r="G57" s="53"/>
      <c r="H57" s="53"/>
      <c r="I57" s="53"/>
      <c r="J57" s="53"/>
      <c r="K57" s="53">
        <v>-7.8E-2</v>
      </c>
      <c r="L57" s="53"/>
      <c r="M57" s="53"/>
      <c r="N57" s="53"/>
      <c r="O57" s="53">
        <v>-7.2999999999999995E-2</v>
      </c>
      <c r="P57" s="53"/>
      <c r="Q57" s="53"/>
      <c r="R57" s="12" t="s">
        <v>1476</v>
      </c>
      <c r="AB57" s="12" t="s">
        <v>1356</v>
      </c>
    </row>
    <row r="58" spans="1:28">
      <c r="A58" s="53"/>
      <c r="B58" s="53"/>
      <c r="C58" s="53"/>
      <c r="D58" s="53"/>
      <c r="E58" s="53"/>
      <c r="F58" s="53">
        <v>-4.2000000000000003E-2</v>
      </c>
      <c r="G58" s="53"/>
      <c r="H58" s="53"/>
      <c r="I58" s="53"/>
      <c r="J58" s="53"/>
      <c r="K58" s="53" t="s">
        <v>723</v>
      </c>
      <c r="L58" s="53"/>
      <c r="M58" s="53"/>
      <c r="N58" s="53"/>
      <c r="O58" s="53" t="s">
        <v>736</v>
      </c>
      <c r="P58" s="53"/>
      <c r="Q58" s="53"/>
      <c r="R58" s="12" t="s">
        <v>1477</v>
      </c>
      <c r="AB58" s="12" t="s">
        <v>1355</v>
      </c>
    </row>
    <row r="59" spans="1:28" ht="30.6">
      <c r="A59" s="53" t="s">
        <v>737</v>
      </c>
      <c r="B59" s="53"/>
      <c r="C59" s="53">
        <v>-4.4999999999999998E-2</v>
      </c>
      <c r="D59" s="53"/>
      <c r="E59" s="53"/>
      <c r="F59" s="53"/>
      <c r="G59" s="53"/>
      <c r="H59" s="53"/>
      <c r="I59" s="53"/>
      <c r="J59" s="53"/>
      <c r="K59" s="53"/>
      <c r="L59" s="53"/>
      <c r="M59" s="53"/>
      <c r="N59" s="53"/>
      <c r="O59" s="53"/>
      <c r="P59" s="53"/>
      <c r="Q59" s="58"/>
      <c r="R59" s="12" t="s">
        <v>1478</v>
      </c>
      <c r="AB59" s="12" t="s">
        <v>1357</v>
      </c>
    </row>
    <row r="60" spans="1:28" ht="42">
      <c r="A60" s="53" t="s">
        <v>767</v>
      </c>
      <c r="B60" s="53"/>
      <c r="C60" s="53" t="s">
        <v>738</v>
      </c>
      <c r="D60" s="53"/>
      <c r="E60" s="53"/>
      <c r="F60" s="53"/>
      <c r="G60" s="53"/>
      <c r="H60" s="53"/>
      <c r="I60" s="53"/>
      <c r="J60" s="53"/>
      <c r="K60" s="53"/>
      <c r="L60" s="53"/>
      <c r="M60" s="53"/>
      <c r="N60" s="53"/>
      <c r="O60" s="53"/>
      <c r="P60" s="53"/>
      <c r="Q60" s="58"/>
      <c r="R60" s="12" t="s">
        <v>1479</v>
      </c>
      <c r="AB60" s="12">
        <v>0</v>
      </c>
    </row>
    <row r="61" spans="1:28" ht="10.5" customHeight="1">
      <c r="A61" s="53" t="s">
        <v>739</v>
      </c>
      <c r="B61" s="53"/>
      <c r="C61" s="53"/>
      <c r="D61" s="53"/>
      <c r="E61" s="53"/>
      <c r="F61" s="53">
        <v>-4.0000000000000001E-3</v>
      </c>
      <c r="G61" s="53"/>
      <c r="H61" s="53"/>
      <c r="I61" s="53"/>
      <c r="J61" s="53"/>
      <c r="K61" s="53"/>
      <c r="L61" s="53"/>
      <c r="M61" s="53"/>
      <c r="N61" s="53"/>
      <c r="O61" s="53"/>
      <c r="P61" s="53"/>
      <c r="Q61" s="53"/>
      <c r="R61" s="12" t="s">
        <v>1480</v>
      </c>
      <c r="AB61" s="12" t="s">
        <v>1358</v>
      </c>
    </row>
    <row r="62" spans="1:28" ht="25.5" customHeight="1">
      <c r="A62" s="53" t="s">
        <v>740</v>
      </c>
      <c r="B62" s="53"/>
      <c r="C62" s="53"/>
      <c r="D62" s="53"/>
      <c r="E62" s="53"/>
      <c r="F62" s="53" t="s">
        <v>738</v>
      </c>
      <c r="G62" s="53"/>
      <c r="H62" s="53"/>
      <c r="I62" s="53"/>
      <c r="J62" s="53"/>
      <c r="K62" s="53"/>
      <c r="L62" s="53"/>
      <c r="M62" s="53"/>
      <c r="N62" s="53"/>
      <c r="O62" s="53"/>
      <c r="P62" s="53"/>
      <c r="Q62" s="53"/>
      <c r="R62" s="12" t="s">
        <v>1481</v>
      </c>
      <c r="AB62" s="12" t="s">
        <v>1359</v>
      </c>
    </row>
    <row r="63" spans="1:28" ht="25.5" customHeight="1">
      <c r="A63" s="53" t="s">
        <v>741</v>
      </c>
      <c r="B63" s="53"/>
      <c r="C63" s="53"/>
      <c r="D63" s="53"/>
      <c r="E63" s="53"/>
      <c r="F63" s="53"/>
      <c r="G63" s="53"/>
      <c r="H63" s="53"/>
      <c r="I63" s="53"/>
      <c r="J63" s="53"/>
      <c r="K63" s="53">
        <v>-1.2999999999999999E-2</v>
      </c>
      <c r="L63" s="53"/>
      <c r="M63" s="53"/>
      <c r="N63" s="53"/>
      <c r="O63" s="53">
        <v>-1.2E-2</v>
      </c>
      <c r="P63" s="53"/>
      <c r="Q63" s="53"/>
      <c r="R63" s="12" t="s">
        <v>1482</v>
      </c>
      <c r="AB63" s="12" t="s">
        <v>1360</v>
      </c>
    </row>
    <row r="64" spans="1:28" ht="25.5" customHeight="1">
      <c r="A64" s="53" t="s">
        <v>742</v>
      </c>
      <c r="B64" s="53"/>
      <c r="C64" s="53"/>
      <c r="D64" s="53"/>
      <c r="E64" s="53"/>
      <c r="F64" s="53"/>
      <c r="G64" s="53"/>
      <c r="H64" s="53"/>
      <c r="I64" s="53"/>
      <c r="J64" s="53"/>
      <c r="K64" s="53" t="s">
        <v>743</v>
      </c>
      <c r="L64" s="53"/>
      <c r="M64" s="53"/>
      <c r="N64" s="53"/>
      <c r="O64" s="53" t="s">
        <v>743</v>
      </c>
      <c r="P64" s="53"/>
      <c r="Q64" s="53"/>
      <c r="R64" s="12" t="s">
        <v>1483</v>
      </c>
      <c r="AB64" s="12" t="s">
        <v>1361</v>
      </c>
    </row>
    <row r="65" spans="1:28" ht="38.25" customHeight="1">
      <c r="A65" s="53" t="s">
        <v>744</v>
      </c>
      <c r="B65" s="53"/>
      <c r="C65" s="53"/>
      <c r="D65" s="53"/>
      <c r="E65" s="53"/>
      <c r="F65" s="53"/>
      <c r="G65" s="53"/>
      <c r="H65" s="53"/>
      <c r="I65" s="53"/>
      <c r="J65" s="53"/>
      <c r="K65" s="53">
        <v>-3.0000000000000001E-3</v>
      </c>
      <c r="L65" s="53"/>
      <c r="M65" s="53"/>
      <c r="N65" s="53"/>
      <c r="O65" s="53">
        <v>-1E-3</v>
      </c>
      <c r="P65" s="53"/>
      <c r="Q65" s="53"/>
      <c r="R65" s="12" t="s">
        <v>1484</v>
      </c>
      <c r="AB65" s="12" t="s">
        <v>1362</v>
      </c>
    </row>
    <row r="66" spans="1:28" ht="38.25" customHeight="1">
      <c r="A66" s="53" t="s">
        <v>768</v>
      </c>
      <c r="B66" s="53"/>
      <c r="C66" s="53"/>
      <c r="D66" s="53"/>
      <c r="E66" s="53"/>
      <c r="F66" s="53"/>
      <c r="G66" s="53"/>
      <c r="H66" s="53"/>
      <c r="I66" s="53"/>
      <c r="J66" s="53"/>
      <c r="K66" s="53">
        <v>-2E-3</v>
      </c>
      <c r="L66" s="53"/>
      <c r="M66" s="53"/>
      <c r="N66" s="53"/>
      <c r="O66" s="53">
        <v>-4.0000000000000001E-3</v>
      </c>
      <c r="P66" s="53"/>
      <c r="Q66" s="53"/>
      <c r="R66" s="12" t="s">
        <v>1485</v>
      </c>
      <c r="AB66" s="12" t="s">
        <v>1363</v>
      </c>
    </row>
    <row r="67" spans="1:28" ht="25.5" customHeight="1">
      <c r="A67" s="53" t="s">
        <v>745</v>
      </c>
      <c r="B67" s="53"/>
      <c r="C67" s="53"/>
      <c r="D67" s="53"/>
      <c r="E67" s="53"/>
      <c r="F67" s="53"/>
      <c r="G67" s="53"/>
      <c r="H67" s="53"/>
      <c r="I67" s="53"/>
      <c r="J67" s="53"/>
      <c r="K67" s="53"/>
      <c r="L67" s="53"/>
      <c r="M67" s="53"/>
      <c r="N67" s="53"/>
      <c r="O67" s="53">
        <v>-2.1000000000000001E-2</v>
      </c>
      <c r="P67" s="53"/>
      <c r="Q67" s="53"/>
      <c r="R67" s="12" t="s">
        <v>1486</v>
      </c>
      <c r="AB67" s="12" t="s">
        <v>1364</v>
      </c>
    </row>
    <row r="68" spans="1:28" ht="25.5" customHeight="1">
      <c r="A68" s="53" t="s">
        <v>746</v>
      </c>
      <c r="B68" s="53"/>
      <c r="C68" s="53"/>
      <c r="D68" s="53"/>
      <c r="E68" s="53"/>
      <c r="F68" s="53"/>
      <c r="G68" s="53"/>
      <c r="H68" s="53"/>
      <c r="I68" s="53"/>
      <c r="J68" s="53"/>
      <c r="K68" s="53"/>
      <c r="L68" s="53"/>
      <c r="M68" s="53"/>
      <c r="N68" s="53"/>
      <c r="O68" s="53">
        <v>-1.7999999999999999E-2</v>
      </c>
      <c r="P68" s="53"/>
      <c r="Q68" s="53"/>
      <c r="R68" s="12" t="s">
        <v>1487</v>
      </c>
      <c r="AB68" s="12" t="s">
        <v>1365</v>
      </c>
    </row>
    <row r="69" spans="1:28">
      <c r="A69" s="53"/>
      <c r="B69" s="53"/>
      <c r="C69" s="53"/>
      <c r="D69" s="53"/>
      <c r="E69" s="53"/>
      <c r="F69" s="53"/>
      <c r="G69" s="53"/>
      <c r="H69" s="53"/>
      <c r="I69" s="53"/>
      <c r="J69" s="53"/>
      <c r="K69" s="53"/>
      <c r="L69" s="53"/>
      <c r="M69" s="53"/>
      <c r="N69" s="53"/>
      <c r="O69" s="53"/>
      <c r="P69" s="53"/>
      <c r="Q69" s="53"/>
      <c r="R69" s="12" t="s">
        <v>1488</v>
      </c>
      <c r="AB69" s="12" t="s">
        <v>1366</v>
      </c>
    </row>
    <row r="70" spans="1:28">
      <c r="A70" s="53"/>
      <c r="B70" s="53"/>
      <c r="C70" s="53"/>
      <c r="D70" s="53"/>
      <c r="E70" s="53"/>
      <c r="F70" s="53"/>
      <c r="G70" s="53"/>
      <c r="H70" s="53"/>
      <c r="I70" s="53"/>
      <c r="J70" s="53"/>
      <c r="K70" s="53"/>
      <c r="L70" s="53"/>
      <c r="M70" s="53"/>
      <c r="N70" s="53"/>
      <c r="O70" s="53"/>
      <c r="P70" s="53"/>
      <c r="Q70" s="53"/>
      <c r="R70" s="12" t="s">
        <v>1489</v>
      </c>
      <c r="AB70" s="12" t="s">
        <v>1367</v>
      </c>
    </row>
    <row r="71" spans="1:28" ht="25.5" customHeight="1">
      <c r="A71" s="53" t="s">
        <v>747</v>
      </c>
      <c r="B71" s="53"/>
      <c r="C71" s="53" t="s">
        <v>625</v>
      </c>
      <c r="D71" s="53"/>
      <c r="E71" s="53"/>
      <c r="F71" s="53" t="s">
        <v>625</v>
      </c>
      <c r="G71" s="53"/>
      <c r="H71" s="53"/>
      <c r="I71" s="53"/>
      <c r="J71" s="53"/>
      <c r="K71" s="53" t="s">
        <v>625</v>
      </c>
      <c r="L71" s="53"/>
      <c r="M71" s="53"/>
      <c r="N71" s="53"/>
      <c r="O71" s="53" t="s">
        <v>625</v>
      </c>
      <c r="P71" s="53"/>
      <c r="Q71" s="53"/>
      <c r="R71" s="12" t="s">
        <v>1490</v>
      </c>
      <c r="AB71" s="12" t="s">
        <v>1368</v>
      </c>
    </row>
    <row r="72" spans="1:28">
      <c r="A72" s="53"/>
      <c r="B72" s="53"/>
      <c r="C72" s="53"/>
      <c r="D72" s="53"/>
      <c r="E72" s="53"/>
      <c r="F72" s="53"/>
      <c r="G72" s="53"/>
      <c r="H72" s="53"/>
      <c r="I72" s="53"/>
      <c r="J72" s="53"/>
      <c r="K72" s="53"/>
      <c r="L72" s="53"/>
      <c r="M72" s="53"/>
      <c r="N72" s="53"/>
      <c r="O72" s="53"/>
      <c r="P72" s="53"/>
      <c r="Q72" s="53"/>
      <c r="R72" s="12" t="s">
        <v>1491</v>
      </c>
      <c r="AB72" s="12" t="s">
        <v>1369</v>
      </c>
    </row>
    <row r="73" spans="1:28" ht="10.5" customHeight="1">
      <c r="A73" s="53" t="s">
        <v>673</v>
      </c>
      <c r="B73" s="53"/>
      <c r="C73" s="54">
        <v>0.44</v>
      </c>
      <c r="D73" s="54"/>
      <c r="E73" s="54"/>
      <c r="F73" s="54">
        <v>0.25</v>
      </c>
      <c r="G73" s="54"/>
      <c r="H73" s="54"/>
      <c r="I73" s="54"/>
      <c r="J73" s="54"/>
      <c r="K73" s="54">
        <v>0.21</v>
      </c>
      <c r="L73" s="54"/>
      <c r="M73" s="54"/>
      <c r="N73" s="54"/>
      <c r="O73" s="54">
        <v>0.23</v>
      </c>
      <c r="P73" s="54"/>
      <c r="Q73" s="54"/>
      <c r="R73" s="12" t="s">
        <v>1492</v>
      </c>
      <c r="AB73" s="12" t="s">
        <v>1370</v>
      </c>
    </row>
    <row r="74" spans="1:28">
      <c r="A74" s="53" t="s">
        <v>674</v>
      </c>
      <c r="B74" s="53"/>
      <c r="C74" s="54"/>
      <c r="D74" s="54"/>
      <c r="E74" s="54"/>
      <c r="F74" s="54"/>
      <c r="G74" s="54"/>
      <c r="H74" s="54"/>
      <c r="I74" s="54"/>
      <c r="J74" s="54"/>
      <c r="K74" s="54"/>
      <c r="L74" s="54"/>
      <c r="M74" s="54"/>
      <c r="N74" s="54"/>
      <c r="O74" s="54"/>
      <c r="P74" s="54"/>
      <c r="Q74" s="54"/>
      <c r="R74" s="12" t="s">
        <v>1493</v>
      </c>
      <c r="AB74" s="12" t="s">
        <v>1371</v>
      </c>
    </row>
    <row r="75" spans="1:28">
      <c r="A75" s="53" t="s">
        <v>675</v>
      </c>
      <c r="B75" s="53"/>
      <c r="C75" s="54"/>
      <c r="D75" s="54"/>
      <c r="E75" s="54"/>
      <c r="F75" s="54"/>
      <c r="G75" s="54"/>
      <c r="H75" s="54"/>
      <c r="I75" s="54"/>
      <c r="J75" s="54"/>
      <c r="K75" s="54"/>
      <c r="L75" s="54"/>
      <c r="M75" s="54"/>
      <c r="N75" s="54"/>
      <c r="O75" s="54"/>
      <c r="P75" s="54"/>
      <c r="Q75" s="54"/>
      <c r="R75" s="12" t="s">
        <v>1494</v>
      </c>
      <c r="AB75" s="12" t="s">
        <v>1372</v>
      </c>
    </row>
    <row r="76" spans="1:28">
      <c r="A76" s="53"/>
      <c r="B76" s="53"/>
      <c r="C76" s="53"/>
      <c r="D76" s="53"/>
      <c r="E76" s="53"/>
      <c r="F76" s="53"/>
      <c r="G76" s="53"/>
      <c r="H76" s="53"/>
      <c r="I76" s="53"/>
      <c r="J76" s="53"/>
      <c r="K76" s="53"/>
      <c r="L76" s="53"/>
      <c r="M76" s="53"/>
      <c r="N76" s="58"/>
      <c r="O76" s="58"/>
      <c r="P76" s="58"/>
      <c r="Q76" s="58"/>
      <c r="R76" s="12" t="s">
        <v>1495</v>
      </c>
      <c r="AB76" s="12" t="s">
        <v>1373</v>
      </c>
    </row>
    <row r="77" spans="1:28">
      <c r="A77" s="53" t="s">
        <v>676</v>
      </c>
      <c r="B77" s="53"/>
      <c r="C77" s="53">
        <v>0.13300000000000001</v>
      </c>
      <c r="D77" s="53"/>
      <c r="E77" s="53"/>
      <c r="F77" s="53">
        <v>0.11</v>
      </c>
      <c r="G77" s="53"/>
      <c r="H77" s="53"/>
      <c r="I77" s="53"/>
      <c r="J77" s="53"/>
      <c r="K77" s="53">
        <v>0.11</v>
      </c>
      <c r="L77" s="53"/>
      <c r="M77" s="53"/>
      <c r="N77" s="53"/>
      <c r="O77" s="53">
        <v>0.11600000000000001</v>
      </c>
      <c r="P77" s="53"/>
      <c r="Q77" s="53"/>
      <c r="R77" s="12" t="s">
        <v>1496</v>
      </c>
      <c r="AB77" s="12" t="s">
        <v>1374</v>
      </c>
    </row>
    <row r="78" spans="1:28">
      <c r="A78" s="53"/>
      <c r="B78" s="53"/>
      <c r="C78" s="53">
        <v>-7.4999999999999997E-2</v>
      </c>
      <c r="D78" s="53"/>
      <c r="E78" s="53"/>
      <c r="F78" s="53" t="s">
        <v>748</v>
      </c>
      <c r="G78" s="53"/>
      <c r="H78" s="53"/>
      <c r="I78" s="53"/>
      <c r="J78" s="53"/>
      <c r="K78" s="53" t="s">
        <v>749</v>
      </c>
      <c r="L78" s="53"/>
      <c r="M78" s="53"/>
      <c r="N78" s="53"/>
      <c r="O78" s="53" t="s">
        <v>652</v>
      </c>
      <c r="P78" s="53"/>
      <c r="Q78" s="53"/>
      <c r="R78" s="12" t="s">
        <v>1497</v>
      </c>
      <c r="AB78" s="12" t="s">
        <v>1375</v>
      </c>
    </row>
    <row r="79" spans="1:28" ht="15" customHeight="1">
      <c r="A79" s="53" t="s">
        <v>677</v>
      </c>
      <c r="B79" s="53"/>
      <c r="C79" s="53">
        <v>0.78</v>
      </c>
      <c r="D79" s="53"/>
      <c r="E79" s="53"/>
      <c r="F79" s="53">
        <v>0.62</v>
      </c>
      <c r="G79" s="53"/>
      <c r="H79" s="53"/>
      <c r="I79" s="53"/>
      <c r="J79" s="53"/>
      <c r="K79" s="53">
        <v>0.62</v>
      </c>
      <c r="L79" s="53"/>
      <c r="M79" s="53"/>
      <c r="N79" s="53"/>
      <c r="O79" s="53">
        <v>0.63</v>
      </c>
      <c r="P79" s="53"/>
      <c r="Q79" s="53"/>
      <c r="R79" s="12" t="s">
        <v>1498</v>
      </c>
      <c r="AB79" s="12" t="s">
        <v>1376</v>
      </c>
    </row>
    <row r="80" spans="1:28" ht="10.8" thickBot="1">
      <c r="A80" s="59" t="s">
        <v>308</v>
      </c>
      <c r="B80" s="59"/>
      <c r="C80" s="59">
        <v>161</v>
      </c>
      <c r="D80" s="59"/>
      <c r="E80" s="59"/>
      <c r="F80" s="59">
        <v>448</v>
      </c>
      <c r="G80" s="59"/>
      <c r="H80" s="59"/>
      <c r="I80" s="59"/>
      <c r="J80" s="59"/>
      <c r="K80" s="59">
        <v>512</v>
      </c>
      <c r="L80" s="59"/>
      <c r="M80" s="59"/>
      <c r="N80" s="59"/>
      <c r="O80" s="59">
        <v>504</v>
      </c>
      <c r="P80" s="59"/>
      <c r="Q80" s="59"/>
      <c r="R80" s="12" t="s">
        <v>1499</v>
      </c>
      <c r="AB80" s="12" t="s">
        <v>1377</v>
      </c>
    </row>
    <row r="81" spans="1:28">
      <c r="A81" s="58"/>
      <c r="B81" s="58"/>
      <c r="C81" s="58"/>
      <c r="D81" s="58"/>
      <c r="E81" s="58"/>
      <c r="F81" s="58"/>
      <c r="G81" s="58"/>
      <c r="H81" s="58"/>
      <c r="I81" s="58"/>
      <c r="J81" s="58"/>
      <c r="K81" s="58"/>
      <c r="L81" s="58"/>
      <c r="M81" s="58"/>
      <c r="N81" s="58"/>
      <c r="O81" s="58"/>
      <c r="P81" s="58"/>
      <c r="Q81" s="58"/>
      <c r="R81" s="12" t="s">
        <v>1500</v>
      </c>
      <c r="AB81" s="12" t="s">
        <v>1378</v>
      </c>
    </row>
    <row r="82" spans="1:28">
      <c r="A82" s="41" t="s">
        <v>764</v>
      </c>
      <c r="R82" s="12" t="s">
        <v>1501</v>
      </c>
      <c r="AB82" s="12" t="s">
        <v>1379</v>
      </c>
    </row>
    <row r="83" spans="1:28">
      <c r="A83" s="43"/>
      <c r="R83" s="12" t="s">
        <v>1502</v>
      </c>
      <c r="AB83" s="12" t="s">
        <v>1380</v>
      </c>
    </row>
    <row r="84" spans="1:28">
      <c r="R84" s="12" t="s">
        <v>1503</v>
      </c>
      <c r="AB84" s="12" t="s">
        <v>1381</v>
      </c>
    </row>
    <row r="85" spans="1:28">
      <c r="R85" s="12" t="s">
        <v>1504</v>
      </c>
      <c r="AB85" s="12" t="s">
        <v>1382</v>
      </c>
    </row>
    <row r="86" spans="1:28">
      <c r="R86" s="12" t="s">
        <v>1505</v>
      </c>
      <c r="AB86" s="12" t="s">
        <v>1383</v>
      </c>
    </row>
    <row r="87" spans="1:28">
      <c r="R87" s="12" t="s">
        <v>1506</v>
      </c>
      <c r="AB87" s="12" t="s">
        <v>1384</v>
      </c>
    </row>
    <row r="88" spans="1:28">
      <c r="R88" s="12" t="s">
        <v>1507</v>
      </c>
      <c r="AB88" s="12" t="s">
        <v>1385</v>
      </c>
    </row>
    <row r="89" spans="1:28">
      <c r="R89" s="12" t="s">
        <v>1508</v>
      </c>
      <c r="AB89" s="12" t="s">
        <v>1386</v>
      </c>
    </row>
    <row r="90" spans="1:28">
      <c r="R90" s="12" t="s">
        <v>1509</v>
      </c>
      <c r="AB90" s="12" t="s">
        <v>1387</v>
      </c>
    </row>
    <row r="91" spans="1:28">
      <c r="R91" s="12" t="s">
        <v>1510</v>
      </c>
      <c r="AB91" s="12" t="s">
        <v>1388</v>
      </c>
    </row>
    <row r="92" spans="1:28">
      <c r="R92" s="12" t="s">
        <v>1511</v>
      </c>
      <c r="AB92" s="12" t="s">
        <v>1389</v>
      </c>
    </row>
    <row r="93" spans="1:28">
      <c r="R93" s="12" t="s">
        <v>1512</v>
      </c>
      <c r="AB93" s="12" t="s">
        <v>1390</v>
      </c>
    </row>
    <row r="94" spans="1:28">
      <c r="R94" s="12" t="s">
        <v>1513</v>
      </c>
      <c r="AB94" s="12" t="s">
        <v>1391</v>
      </c>
    </row>
    <row r="95" spans="1:28">
      <c r="R95" s="12" t="s">
        <v>1514</v>
      </c>
      <c r="AB95" s="12" t="s">
        <v>1392</v>
      </c>
    </row>
    <row r="96" spans="1:28">
      <c r="R96" s="12" t="s">
        <v>1515</v>
      </c>
      <c r="AB96" s="12" t="s">
        <v>1393</v>
      </c>
    </row>
    <row r="97" spans="18:28">
      <c r="R97" s="12" t="s">
        <v>1516</v>
      </c>
      <c r="AB97" s="12" t="s">
        <v>1394</v>
      </c>
    </row>
    <row r="98" spans="18:28">
      <c r="R98" s="12" t="s">
        <v>1517</v>
      </c>
      <c r="AB98" s="12" t="s">
        <v>1395</v>
      </c>
    </row>
    <row r="99" spans="18:28">
      <c r="R99" s="12" t="s">
        <v>1518</v>
      </c>
      <c r="AB99" s="12" t="s">
        <v>1396</v>
      </c>
    </row>
    <row r="100" spans="18:28">
      <c r="R100" s="12" t="s">
        <v>1519</v>
      </c>
      <c r="AB100" s="12" t="s">
        <v>1397</v>
      </c>
    </row>
    <row r="101" spans="18:28">
      <c r="R101" s="12" t="s">
        <v>1520</v>
      </c>
      <c r="AB101" s="12" t="s">
        <v>1398</v>
      </c>
    </row>
    <row r="102" spans="18:28">
      <c r="R102" s="12" t="s">
        <v>1521</v>
      </c>
      <c r="AB102" s="12" t="s">
        <v>1399</v>
      </c>
    </row>
    <row r="103" spans="18:28">
      <c r="R103" s="12" t="s">
        <v>1522</v>
      </c>
      <c r="AB103" s="12" t="s">
        <v>1400</v>
      </c>
    </row>
    <row r="104" spans="18:28">
      <c r="R104" s="12" t="s">
        <v>1523</v>
      </c>
      <c r="AB104" s="12" t="s">
        <v>1401</v>
      </c>
    </row>
    <row r="105" spans="18:28">
      <c r="R105" s="12" t="s">
        <v>1524</v>
      </c>
      <c r="AB105" s="12" t="s">
        <v>1402</v>
      </c>
    </row>
    <row r="106" spans="18:28">
      <c r="R106" s="12" t="s">
        <v>1525</v>
      </c>
      <c r="AB106" s="12" t="s">
        <v>1403</v>
      </c>
    </row>
    <row r="107" spans="18:28">
      <c r="R107" s="12" t="s">
        <v>1526</v>
      </c>
      <c r="AB107" s="12" t="s">
        <v>1404</v>
      </c>
    </row>
    <row r="108" spans="18:28">
      <c r="R108" s="12" t="s">
        <v>1527</v>
      </c>
      <c r="AB108" s="12" t="s">
        <v>1405</v>
      </c>
    </row>
    <row r="109" spans="18:28">
      <c r="R109" s="12" t="s">
        <v>1528</v>
      </c>
      <c r="AB109" s="12" t="s">
        <v>1406</v>
      </c>
    </row>
    <row r="110" spans="18:28">
      <c r="R110" s="12" t="s">
        <v>1529</v>
      </c>
      <c r="AB110" s="12" t="s">
        <v>1407</v>
      </c>
    </row>
    <row r="111" spans="18:28">
      <c r="R111" s="12" t="s">
        <v>1530</v>
      </c>
      <c r="AB111" s="12" t="s">
        <v>1408</v>
      </c>
    </row>
    <row r="112" spans="18:28">
      <c r="R112" s="12" t="s">
        <v>1531</v>
      </c>
      <c r="AB112" s="12" t="s">
        <v>1409</v>
      </c>
    </row>
    <row r="113" spans="18:28">
      <c r="R113" s="12" t="s">
        <v>1532</v>
      </c>
      <c r="AB113" s="12" t="s">
        <v>1410</v>
      </c>
    </row>
    <row r="114" spans="18:28">
      <c r="R114" s="12" t="s">
        <v>1533</v>
      </c>
      <c r="AB114" s="12" t="s">
        <v>1411</v>
      </c>
    </row>
    <row r="115" spans="18:28">
      <c r="R115" s="12" t="s">
        <v>1534</v>
      </c>
      <c r="AB115" s="12" t="s">
        <v>1412</v>
      </c>
    </row>
    <row r="116" spans="18:28">
      <c r="R116" s="12" t="s">
        <v>1535</v>
      </c>
      <c r="AB116" s="12" t="s">
        <v>1413</v>
      </c>
    </row>
    <row r="117" spans="18:28">
      <c r="R117" s="12" t="s">
        <v>1536</v>
      </c>
      <c r="AB117" s="12" t="s">
        <v>1414</v>
      </c>
    </row>
    <row r="118" spans="18:28">
      <c r="R118" s="12" t="s">
        <v>1537</v>
      </c>
      <c r="AB118" s="12" t="s">
        <v>1415</v>
      </c>
    </row>
    <row r="119" spans="18:28">
      <c r="R119" s="12" t="s">
        <v>1538</v>
      </c>
      <c r="AB119" s="12" t="s">
        <v>1416</v>
      </c>
    </row>
    <row r="120" spans="18:28">
      <c r="R120" s="12" t="s">
        <v>1539</v>
      </c>
      <c r="AB120" s="12" t="s">
        <v>1417</v>
      </c>
    </row>
    <row r="121" spans="18:28">
      <c r="R121" s="12" t="s">
        <v>1540</v>
      </c>
      <c r="AB121" s="12" t="s">
        <v>1418</v>
      </c>
    </row>
    <row r="122" spans="18:28">
      <c r="R122" s="12" t="s">
        <v>1541</v>
      </c>
      <c r="AB122" s="12" t="s">
        <v>1419</v>
      </c>
    </row>
    <row r="123" spans="18:28">
      <c r="R123" s="12">
        <v>-5.0000000000000001E-3</v>
      </c>
      <c r="AB123" s="12" t="s">
        <v>1420</v>
      </c>
    </row>
    <row r="124" spans="18:28">
      <c r="R124" s="12" t="s">
        <v>1542</v>
      </c>
      <c r="AB124" s="12" t="s">
        <v>1421</v>
      </c>
    </row>
    <row r="125" spans="18:28">
      <c r="R125" s="12">
        <v>-1E-3</v>
      </c>
      <c r="AB125" s="12" t="s">
        <v>1422</v>
      </c>
    </row>
    <row r="126" spans="18:28">
      <c r="R126" s="12" t="s">
        <v>1543</v>
      </c>
      <c r="AB126" s="12">
        <v>-1.7999999999999999E-2</v>
      </c>
    </row>
    <row r="127" spans="18:28">
      <c r="R127" s="12">
        <v>0</v>
      </c>
      <c r="AB127" s="12" t="s">
        <v>1423</v>
      </c>
    </row>
    <row r="128" spans="18:28">
      <c r="R128" s="12" t="s">
        <v>1544</v>
      </c>
      <c r="AB128" s="12">
        <v>-1E-3</v>
      </c>
    </row>
    <row r="129" spans="18:28">
      <c r="R129" s="12">
        <v>-1E-3</v>
      </c>
      <c r="AB129" s="12" t="s">
        <v>1424</v>
      </c>
    </row>
    <row r="130" spans="18:28">
      <c r="R130" s="12" t="s">
        <v>1545</v>
      </c>
      <c r="AB130" s="12">
        <v>-1E-3</v>
      </c>
    </row>
    <row r="131" spans="18:28">
      <c r="R131" s="12">
        <v>0</v>
      </c>
      <c r="AB131" s="12" t="s">
        <v>1425</v>
      </c>
    </row>
    <row r="132" spans="18:28">
      <c r="R132" s="12" t="s">
        <v>1546</v>
      </c>
      <c r="AB132" s="12" t="s">
        <v>1426</v>
      </c>
    </row>
    <row r="133" spans="18:28">
      <c r="R133" s="12">
        <v>-0.02</v>
      </c>
      <c r="AB133" s="12" t="s">
        <v>1427</v>
      </c>
    </row>
    <row r="134" spans="18:28">
      <c r="R134" s="12" t="s">
        <v>1547</v>
      </c>
      <c r="AB134" s="12" t="s">
        <v>1428</v>
      </c>
    </row>
    <row r="135" spans="18:28">
      <c r="R135" s="12" t="s">
        <v>1548</v>
      </c>
      <c r="AB135" s="12" t="s">
        <v>1066</v>
      </c>
    </row>
    <row r="136" spans="18:28">
      <c r="R136" s="12" t="s">
        <v>1549</v>
      </c>
      <c r="AB136" s="12" t="s">
        <v>1070</v>
      </c>
    </row>
    <row r="137" spans="18:28">
      <c r="R137" s="12" t="s">
        <v>1550</v>
      </c>
    </row>
    <row r="138" spans="18:28">
      <c r="R138" s="12" t="s">
        <v>1066</v>
      </c>
    </row>
    <row r="139" spans="18:28">
      <c r="R139" s="12" t="s">
        <v>1070</v>
      </c>
    </row>
    <row r="142" spans="18:28">
      <c r="R142" s="12" t="s">
        <v>243</v>
      </c>
    </row>
  </sheetData>
  <pageMargins left="0.7" right="0.7" top="0.75" bottom="0.75" header="0.3" footer="0.3"/>
  <drawing r:id="rId1"/>
  <legacyDrawing r:id="rId2"/>
  <oleObjects>
    <mc:AlternateContent xmlns:mc="http://schemas.openxmlformats.org/markup-compatibility/2006">
      <mc:Choice Requires="x14">
        <oleObject progId="Equation.DSMT4" shapeId="19459" r:id="rId3">
          <objectPr defaultSize="0" autoPict="0" r:id="rId4">
            <anchor moveWithCells="1" sizeWithCells="1">
              <from>
                <xdr:col>0</xdr:col>
                <xdr:colOff>0</xdr:colOff>
                <xdr:row>32</xdr:row>
                <xdr:rowOff>0</xdr:rowOff>
              </from>
              <to>
                <xdr:col>0</xdr:col>
                <xdr:colOff>430530</xdr:colOff>
                <xdr:row>33</xdr:row>
                <xdr:rowOff>0</xdr:rowOff>
              </to>
            </anchor>
          </objectPr>
        </oleObject>
      </mc:Choice>
      <mc:Fallback>
        <oleObject progId="Equation.DSMT4" shapeId="19459" r:id="rId3"/>
      </mc:Fallback>
    </mc:AlternateContent>
    <mc:AlternateContent xmlns:mc="http://schemas.openxmlformats.org/markup-compatibility/2006">
      <mc:Choice Requires="x14">
        <oleObject progId="Equation.DSMT4" shapeId="19458" r:id="rId5">
          <objectPr defaultSize="0" autoPict="0" r:id="rId6">
            <anchor moveWithCells="1" sizeWithCells="1">
              <from>
                <xdr:col>0</xdr:col>
                <xdr:colOff>0</xdr:colOff>
                <xdr:row>40</xdr:row>
                <xdr:rowOff>0</xdr:rowOff>
              </from>
              <to>
                <xdr:col>6</xdr:col>
                <xdr:colOff>354330</xdr:colOff>
                <xdr:row>41</xdr:row>
                <xdr:rowOff>0</xdr:rowOff>
              </to>
            </anchor>
          </objectPr>
        </oleObject>
      </mc:Choice>
      <mc:Fallback>
        <oleObject progId="Equation.DSMT4" shapeId="19458" r:id="rId5"/>
      </mc:Fallback>
    </mc:AlternateContent>
    <mc:AlternateContent xmlns:mc="http://schemas.openxmlformats.org/markup-compatibility/2006">
      <mc:Choice Requires="x14">
        <oleObject progId="Equation.DSMT4" shapeId="19457" r:id="rId7">
          <objectPr defaultSize="0" autoPict="0" r:id="rId4">
            <anchor moveWithCells="1" sizeWithCells="1">
              <from>
                <xdr:col>0</xdr:col>
                <xdr:colOff>0</xdr:colOff>
                <xdr:row>74</xdr:row>
                <xdr:rowOff>0</xdr:rowOff>
              </from>
              <to>
                <xdr:col>0</xdr:col>
                <xdr:colOff>430530</xdr:colOff>
                <xdr:row>75</xdr:row>
                <xdr:rowOff>0</xdr:rowOff>
              </to>
            </anchor>
          </objectPr>
        </oleObject>
      </mc:Choice>
      <mc:Fallback>
        <oleObject progId="Equation.DSMT4" shapeId="19457" r:id="rId7"/>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K703"/>
  <sheetViews>
    <sheetView topLeftCell="B1" workbookViewId="0">
      <selection activeCell="T16" sqref="T16"/>
    </sheetView>
  </sheetViews>
  <sheetFormatPr defaultColWidth="9.15625" defaultRowHeight="10.5"/>
  <cols>
    <col min="1" max="6" width="9.15625" style="15"/>
    <col min="7" max="9" width="9.15625" style="1"/>
    <col min="10" max="22" width="9.15625" style="15"/>
    <col min="23" max="25" width="9.15625" style="1"/>
    <col min="26" max="26" width="14.68359375" style="1" customWidth="1"/>
    <col min="27" max="32" width="9.15625" style="1"/>
    <col min="33" max="33" width="14.578125" style="1" customWidth="1"/>
    <col min="34" max="46" width="9.15625" style="1"/>
    <col min="47" max="47" width="13.26171875" style="1" customWidth="1"/>
    <col min="48" max="53" width="9.15625" style="1"/>
    <col min="54" max="54" width="11.83984375" style="1" customWidth="1"/>
    <col min="55" max="55" width="9.15625" style="1"/>
    <col min="56" max="56" width="18.68359375" style="1" customWidth="1"/>
    <col min="57" max="79" width="9.15625" style="1"/>
    <col min="80" max="80" width="11.83984375" style="1" customWidth="1"/>
    <col min="81" max="16384" width="9.15625" style="1"/>
  </cols>
  <sheetData>
    <row r="2" spans="1:93">
      <c r="J2" s="15" t="s">
        <v>614</v>
      </c>
    </row>
    <row r="3" spans="1:93">
      <c r="A3" s="15" t="s">
        <v>596</v>
      </c>
      <c r="AY3" s="7"/>
    </row>
    <row r="4" spans="1:93">
      <c r="M4" s="15" t="s">
        <v>248</v>
      </c>
      <c r="N4" s="15" t="s">
        <v>249</v>
      </c>
      <c r="BN4" s="12"/>
      <c r="BO4" s="12"/>
      <c r="BP4" s="12"/>
      <c r="BQ4" s="12"/>
      <c r="BR4" s="12"/>
      <c r="BS4" s="12"/>
      <c r="BT4" s="12"/>
      <c r="BU4" s="12"/>
      <c r="BV4" s="12"/>
    </row>
    <row r="5" spans="1:93">
      <c r="A5" s="15" t="s">
        <v>0</v>
      </c>
      <c r="B5" s="15" t="s">
        <v>14</v>
      </c>
      <c r="C5" s="15" t="s">
        <v>36</v>
      </c>
      <c r="D5" s="15" t="s">
        <v>594</v>
      </c>
      <c r="E5" s="15" t="s">
        <v>595</v>
      </c>
      <c r="F5" s="15" t="s">
        <v>37</v>
      </c>
      <c r="G5" s="3"/>
      <c r="AD5" s="7"/>
      <c r="AY5" s="7"/>
      <c r="BN5" s="12"/>
      <c r="BO5" s="12"/>
      <c r="BP5" s="12"/>
      <c r="BQ5" s="12"/>
      <c r="BR5" s="12"/>
      <c r="BS5" s="12"/>
      <c r="BT5" s="12"/>
      <c r="BU5" s="12"/>
      <c r="BV5" s="12"/>
    </row>
    <row r="6" spans="1:93">
      <c r="A6" s="15" t="s">
        <v>3</v>
      </c>
      <c r="B6" s="15">
        <v>1989</v>
      </c>
      <c r="C6" s="15" t="s">
        <v>38</v>
      </c>
      <c r="D6" s="15">
        <v>1</v>
      </c>
      <c r="E6" s="15">
        <v>1</v>
      </c>
      <c r="F6" s="15">
        <v>0</v>
      </c>
      <c r="G6" s="3"/>
      <c r="J6" s="15" t="s">
        <v>0</v>
      </c>
      <c r="K6" s="15" t="s">
        <v>14</v>
      </c>
      <c r="L6" s="15" t="s">
        <v>250</v>
      </c>
      <c r="M6" s="15" t="s">
        <v>251</v>
      </c>
      <c r="BN6" s="12"/>
      <c r="BO6" s="12"/>
      <c r="BP6" s="12"/>
      <c r="BQ6" s="12"/>
      <c r="BR6" s="12"/>
      <c r="BS6" s="12"/>
      <c r="BT6" s="12"/>
      <c r="BU6" s="12"/>
      <c r="BV6" s="12"/>
    </row>
    <row r="7" spans="1:93">
      <c r="A7" s="15" t="s">
        <v>3</v>
      </c>
      <c r="B7" s="15">
        <v>1990</v>
      </c>
      <c r="C7" s="15" t="s">
        <v>38</v>
      </c>
      <c r="D7" s="15">
        <v>1</v>
      </c>
      <c r="E7" s="15">
        <v>1</v>
      </c>
      <c r="F7" s="15">
        <v>1</v>
      </c>
      <c r="G7" s="3"/>
      <c r="R7" s="15" t="s">
        <v>597</v>
      </c>
      <c r="BN7" s="12"/>
      <c r="BO7" s="12"/>
      <c r="BP7" s="12"/>
      <c r="BQ7" s="12"/>
      <c r="BR7" s="12"/>
      <c r="BS7" s="12"/>
      <c r="BT7" s="12"/>
      <c r="BU7" s="12"/>
      <c r="BV7" s="12"/>
    </row>
    <row r="8" spans="1:93">
      <c r="A8" s="15" t="s">
        <v>3</v>
      </c>
      <c r="B8" s="15">
        <v>1991</v>
      </c>
      <c r="C8" s="15" t="s">
        <v>39</v>
      </c>
      <c r="D8" s="15">
        <v>0</v>
      </c>
      <c r="E8" s="15">
        <v>0</v>
      </c>
      <c r="F8" s="15">
        <v>0</v>
      </c>
      <c r="G8" s="3"/>
      <c r="J8" s="15" t="s">
        <v>3</v>
      </c>
      <c r="K8" s="15">
        <v>1989</v>
      </c>
      <c r="L8" s="15" t="s">
        <v>252</v>
      </c>
      <c r="M8" s="15">
        <v>0</v>
      </c>
      <c r="W8" s="15" t="s">
        <v>618</v>
      </c>
      <c r="AD8" s="7"/>
      <c r="AY8" s="7"/>
      <c r="BN8" s="12"/>
      <c r="BO8" s="12"/>
      <c r="BP8" s="12"/>
      <c r="BQ8" s="12"/>
      <c r="BR8" s="12"/>
      <c r="BS8" s="12"/>
      <c r="BT8" s="12"/>
      <c r="BU8" s="12"/>
      <c r="BV8" s="12"/>
      <c r="CN8" s="8"/>
      <c r="CO8" s="8"/>
    </row>
    <row r="9" spans="1:93">
      <c r="A9" s="15" t="s">
        <v>3</v>
      </c>
      <c r="B9" s="15">
        <v>1992</v>
      </c>
      <c r="C9" s="15" t="s">
        <v>39</v>
      </c>
      <c r="D9" s="15">
        <v>0</v>
      </c>
      <c r="E9" s="15">
        <v>0</v>
      </c>
      <c r="F9" s="15">
        <v>0</v>
      </c>
      <c r="G9" s="3"/>
      <c r="J9" s="15" t="s">
        <v>3</v>
      </c>
      <c r="K9" s="15">
        <v>1990</v>
      </c>
      <c r="L9" s="15" t="s">
        <v>252</v>
      </c>
      <c r="M9" s="15">
        <v>1</v>
      </c>
      <c r="R9" s="15" t="s">
        <v>253</v>
      </c>
      <c r="W9" s="15"/>
      <c r="AD9" s="7"/>
      <c r="AY9" s="7"/>
      <c r="BN9" s="12"/>
      <c r="BO9" s="12"/>
      <c r="BP9" s="12"/>
      <c r="BQ9" s="12"/>
      <c r="BR9" s="12"/>
      <c r="BS9" s="12"/>
      <c r="BT9" s="12"/>
      <c r="BU9" s="13"/>
      <c r="BV9" s="12"/>
    </row>
    <row r="10" spans="1:93">
      <c r="A10" s="15" t="s">
        <v>3</v>
      </c>
      <c r="B10" s="15">
        <v>1993</v>
      </c>
      <c r="C10" s="15" t="s">
        <v>39</v>
      </c>
      <c r="D10" s="15">
        <v>0</v>
      </c>
      <c r="E10" s="15">
        <v>0</v>
      </c>
      <c r="F10" s="15">
        <v>0</v>
      </c>
      <c r="G10" s="3"/>
      <c r="J10" s="15" t="s">
        <v>3</v>
      </c>
      <c r="K10" s="15">
        <v>1991</v>
      </c>
      <c r="L10" s="15" t="s">
        <v>254</v>
      </c>
      <c r="M10" s="15">
        <v>0</v>
      </c>
      <c r="R10" s="15" t="s">
        <v>255</v>
      </c>
      <c r="W10" s="15"/>
      <c r="AD10" s="7"/>
      <c r="AY10" s="7"/>
      <c r="BN10" s="12"/>
      <c r="BO10" s="12"/>
      <c r="BP10" s="12"/>
      <c r="BQ10" s="12"/>
      <c r="BR10" s="12"/>
      <c r="BS10" s="12"/>
      <c r="BT10" s="12"/>
      <c r="BU10" s="12"/>
      <c r="BV10" s="12"/>
    </row>
    <row r="11" spans="1:93">
      <c r="A11" s="15" t="s">
        <v>3</v>
      </c>
      <c r="B11" s="15">
        <v>1994</v>
      </c>
      <c r="C11" s="15" t="s">
        <v>39</v>
      </c>
      <c r="D11" s="15">
        <v>0</v>
      </c>
      <c r="E11" s="15">
        <v>0</v>
      </c>
      <c r="F11" s="15">
        <v>0</v>
      </c>
      <c r="G11" s="3"/>
      <c r="J11" s="15" t="s">
        <v>3</v>
      </c>
      <c r="K11" s="15">
        <v>1992</v>
      </c>
      <c r="L11" s="15" t="s">
        <v>254</v>
      </c>
      <c r="M11" s="15">
        <v>0</v>
      </c>
      <c r="R11" s="15" t="s">
        <v>256</v>
      </c>
      <c r="W11" s="15" t="s">
        <v>323</v>
      </c>
      <c r="AD11" s="7"/>
      <c r="AY11" s="7"/>
      <c r="BN11" s="12"/>
      <c r="BO11" s="12"/>
      <c r="BP11" s="12"/>
      <c r="BQ11" s="12"/>
      <c r="BR11" s="12"/>
      <c r="BS11" s="12"/>
      <c r="BT11" s="12"/>
      <c r="BU11" s="12"/>
      <c r="BV11" s="12"/>
    </row>
    <row r="12" spans="1:93">
      <c r="A12" s="15" t="s">
        <v>3</v>
      </c>
      <c r="B12" s="15">
        <v>1995</v>
      </c>
      <c r="C12" s="15" t="s">
        <v>39</v>
      </c>
      <c r="D12" s="15">
        <v>0</v>
      </c>
      <c r="E12" s="15">
        <v>0</v>
      </c>
      <c r="F12" s="15">
        <v>1</v>
      </c>
      <c r="G12" s="3"/>
      <c r="J12" s="15" t="s">
        <v>3</v>
      </c>
      <c r="K12" s="15">
        <v>1993</v>
      </c>
      <c r="L12" s="15" t="s">
        <v>254</v>
      </c>
      <c r="M12" s="15">
        <v>0</v>
      </c>
      <c r="R12" s="15" t="s">
        <v>257</v>
      </c>
      <c r="W12" s="15" t="s">
        <v>324</v>
      </c>
      <c r="BN12" s="12"/>
      <c r="BO12" s="12"/>
      <c r="BP12" s="12"/>
      <c r="BQ12" s="12"/>
      <c r="BR12" s="12"/>
      <c r="BS12" s="12"/>
      <c r="BT12" s="12"/>
      <c r="BU12" s="12"/>
      <c r="BV12" s="12"/>
    </row>
    <row r="13" spans="1:93">
      <c r="A13" s="15" t="s">
        <v>3</v>
      </c>
      <c r="B13" s="15">
        <v>1996</v>
      </c>
      <c r="C13" s="15" t="s">
        <v>40</v>
      </c>
      <c r="D13" s="15">
        <v>1</v>
      </c>
      <c r="E13" s="15">
        <v>0</v>
      </c>
      <c r="F13" s="15">
        <v>0</v>
      </c>
      <c r="G13" s="3"/>
      <c r="J13" s="15" t="s">
        <v>3</v>
      </c>
      <c r="K13" s="15">
        <v>1994</v>
      </c>
      <c r="L13" s="15" t="s">
        <v>254</v>
      </c>
      <c r="M13" s="15">
        <v>0</v>
      </c>
      <c r="R13" s="15" t="s">
        <v>258</v>
      </c>
      <c r="W13" s="15" t="s">
        <v>334</v>
      </c>
      <c r="AD13" s="7"/>
      <c r="AY13" s="7"/>
      <c r="BN13" s="12"/>
      <c r="BO13" s="12"/>
      <c r="BP13" s="12"/>
      <c r="BQ13" s="12"/>
      <c r="BR13" s="12"/>
      <c r="BS13" s="12"/>
      <c r="BT13" s="12"/>
      <c r="BU13" s="12"/>
      <c r="BV13" s="12"/>
      <c r="CN13" s="8"/>
      <c r="CO13" s="8"/>
    </row>
    <row r="14" spans="1:93">
      <c r="A14" s="15" t="s">
        <v>3</v>
      </c>
      <c r="B14" s="15">
        <v>1997</v>
      </c>
      <c r="C14" s="15" t="s">
        <v>40</v>
      </c>
      <c r="D14" s="15">
        <v>1</v>
      </c>
      <c r="E14" s="15">
        <v>0</v>
      </c>
      <c r="F14" s="15">
        <v>0</v>
      </c>
      <c r="G14" s="3"/>
      <c r="J14" s="15" t="s">
        <v>3</v>
      </c>
      <c r="K14" s="15">
        <v>1995</v>
      </c>
      <c r="L14" s="15" t="s">
        <v>254</v>
      </c>
      <c r="M14" s="15">
        <v>1</v>
      </c>
      <c r="R14" s="15" t="s">
        <v>259</v>
      </c>
      <c r="W14" s="15" t="s">
        <v>371</v>
      </c>
      <c r="AD14" s="7"/>
      <c r="AY14" s="7"/>
      <c r="BN14" s="12"/>
      <c r="BO14" s="12"/>
      <c r="BP14" s="12"/>
      <c r="BQ14" s="12"/>
      <c r="BR14" s="12"/>
      <c r="BS14" s="12"/>
      <c r="BT14" s="12"/>
      <c r="BU14" s="12"/>
      <c r="BV14" s="12"/>
      <c r="CN14" s="8"/>
      <c r="CO14" s="8"/>
    </row>
    <row r="15" spans="1:93">
      <c r="A15" s="15" t="s">
        <v>3</v>
      </c>
      <c r="B15" s="15">
        <v>1998</v>
      </c>
      <c r="C15" s="15" t="s">
        <v>40</v>
      </c>
      <c r="D15" s="15">
        <v>1</v>
      </c>
      <c r="E15" s="15">
        <v>0</v>
      </c>
      <c r="F15" s="15">
        <v>0</v>
      </c>
      <c r="G15" s="3"/>
      <c r="J15" s="15" t="s">
        <v>3</v>
      </c>
      <c r="K15" s="15">
        <v>1996</v>
      </c>
      <c r="L15" s="15" t="s">
        <v>254</v>
      </c>
      <c r="M15" s="15">
        <v>0</v>
      </c>
      <c r="R15" s="15" t="s">
        <v>260</v>
      </c>
      <c r="W15" s="15" t="s">
        <v>392</v>
      </c>
      <c r="AY15" s="7"/>
      <c r="BN15" s="12"/>
      <c r="BO15" s="12"/>
      <c r="BP15" s="12"/>
      <c r="BQ15" s="12"/>
      <c r="BR15" s="12"/>
      <c r="BS15" s="12"/>
      <c r="BT15" s="12"/>
      <c r="BU15" s="12"/>
      <c r="BV15" s="12"/>
      <c r="CN15" s="8"/>
      <c r="CO15" s="8"/>
    </row>
    <row r="16" spans="1:93">
      <c r="A16" s="15" t="s">
        <v>3</v>
      </c>
      <c r="B16" s="15">
        <v>1999</v>
      </c>
      <c r="C16" s="15" t="s">
        <v>40</v>
      </c>
      <c r="D16" s="15">
        <v>1</v>
      </c>
      <c r="E16" s="15">
        <v>0</v>
      </c>
      <c r="F16" s="15">
        <v>0</v>
      </c>
      <c r="G16" s="3"/>
      <c r="J16" s="15" t="s">
        <v>3</v>
      </c>
      <c r="K16" s="15">
        <v>1997</v>
      </c>
      <c r="L16" s="15" t="s">
        <v>254</v>
      </c>
      <c r="M16" s="15">
        <v>0</v>
      </c>
      <c r="R16" s="15" t="s">
        <v>261</v>
      </c>
      <c r="W16" s="15" t="s">
        <v>398</v>
      </c>
      <c r="AD16" s="7"/>
      <c r="AY16" s="7"/>
    </row>
    <row r="17" spans="1:115">
      <c r="A17" s="15" t="s">
        <v>3</v>
      </c>
      <c r="B17" s="15">
        <v>2000</v>
      </c>
      <c r="C17" s="15" t="s">
        <v>40</v>
      </c>
      <c r="D17" s="15">
        <v>1</v>
      </c>
      <c r="E17" s="15">
        <v>0</v>
      </c>
      <c r="F17" s="15">
        <v>0</v>
      </c>
      <c r="G17" s="3"/>
      <c r="J17" s="15" t="s">
        <v>3</v>
      </c>
      <c r="K17" s="15">
        <v>1998</v>
      </c>
      <c r="L17" s="15" t="s">
        <v>254</v>
      </c>
      <c r="M17" s="15">
        <v>0</v>
      </c>
      <c r="R17" s="15" t="s">
        <v>262</v>
      </c>
      <c r="W17" s="15" t="s">
        <v>376</v>
      </c>
      <c r="AY17" s="7"/>
    </row>
    <row r="18" spans="1:115">
      <c r="A18" s="15" t="s">
        <v>3</v>
      </c>
      <c r="B18" s="15">
        <v>2001</v>
      </c>
      <c r="C18" s="15" t="s">
        <v>40</v>
      </c>
      <c r="D18" s="15">
        <v>1</v>
      </c>
      <c r="E18" s="15">
        <v>0</v>
      </c>
      <c r="F18" s="15">
        <v>0</v>
      </c>
      <c r="G18" s="3"/>
      <c r="J18" s="15" t="s">
        <v>3</v>
      </c>
      <c r="K18" s="15">
        <v>1999</v>
      </c>
      <c r="L18" s="15" t="s">
        <v>254</v>
      </c>
      <c r="M18" s="15">
        <v>0</v>
      </c>
      <c r="R18" s="15" t="s">
        <v>263</v>
      </c>
      <c r="W18" s="15" t="s">
        <v>325</v>
      </c>
      <c r="AD18" s="7"/>
      <c r="AY18" s="7"/>
      <c r="CN18" s="8"/>
      <c r="DK18" s="7"/>
    </row>
    <row r="19" spans="1:115">
      <c r="A19" s="15" t="s">
        <v>3</v>
      </c>
      <c r="B19" s="15">
        <v>2002</v>
      </c>
      <c r="C19" s="15" t="s">
        <v>40</v>
      </c>
      <c r="D19" s="15">
        <v>1</v>
      </c>
      <c r="E19" s="15">
        <v>0</v>
      </c>
      <c r="F19" s="15">
        <v>0</v>
      </c>
      <c r="G19" s="3"/>
      <c r="J19" s="15" t="s">
        <v>3</v>
      </c>
      <c r="K19" s="15">
        <v>2000</v>
      </c>
      <c r="L19" s="15" t="s">
        <v>254</v>
      </c>
      <c r="M19" s="15">
        <v>1</v>
      </c>
      <c r="R19" s="15" t="s">
        <v>267</v>
      </c>
      <c r="W19" s="15" t="s">
        <v>326</v>
      </c>
      <c r="DK19" s="7"/>
    </row>
    <row r="20" spans="1:115">
      <c r="A20" s="15" t="s">
        <v>3</v>
      </c>
      <c r="B20" s="15">
        <v>2003</v>
      </c>
      <c r="C20" s="15" t="s">
        <v>40</v>
      </c>
      <c r="D20" s="15">
        <v>1</v>
      </c>
      <c r="E20" s="15">
        <v>0</v>
      </c>
      <c r="F20" s="15">
        <v>0</v>
      </c>
      <c r="G20" s="3"/>
      <c r="J20" s="15" t="s">
        <v>3</v>
      </c>
      <c r="K20" s="15">
        <v>2001</v>
      </c>
      <c r="L20" s="15" t="s">
        <v>254</v>
      </c>
      <c r="M20" s="15">
        <v>0</v>
      </c>
      <c r="R20" s="15" t="s">
        <v>268</v>
      </c>
      <c r="W20" s="15" t="s">
        <v>335</v>
      </c>
      <c r="AD20" s="7"/>
      <c r="AY20" s="7"/>
      <c r="DK20" s="7"/>
    </row>
    <row r="21" spans="1:115" ht="14.4">
      <c r="A21" s="15" t="s">
        <v>3</v>
      </c>
      <c r="B21" s="15">
        <v>2004</v>
      </c>
      <c r="C21" s="15" t="s">
        <v>40</v>
      </c>
      <c r="D21" s="15">
        <v>1</v>
      </c>
      <c r="E21" s="15">
        <v>0</v>
      </c>
      <c r="F21" s="15">
        <v>0</v>
      </c>
      <c r="G21" s="3"/>
      <c r="J21" s="15" t="s">
        <v>3</v>
      </c>
      <c r="K21" s="15">
        <v>2002</v>
      </c>
      <c r="L21" s="15" t="s">
        <v>254</v>
      </c>
      <c r="M21" s="15">
        <v>0</v>
      </c>
      <c r="R21" s="15" t="s">
        <v>269</v>
      </c>
      <c r="W21" s="15" t="s">
        <v>408</v>
      </c>
      <c r="CN21"/>
      <c r="DK21" s="7"/>
    </row>
    <row r="22" spans="1:115">
      <c r="A22" s="15" t="s">
        <v>3</v>
      </c>
      <c r="B22" s="15">
        <v>2005</v>
      </c>
      <c r="C22" s="15" t="s">
        <v>40</v>
      </c>
      <c r="D22" s="15">
        <v>1</v>
      </c>
      <c r="E22" s="15">
        <v>0</v>
      </c>
      <c r="F22" s="15">
        <v>1</v>
      </c>
      <c r="G22" s="3"/>
      <c r="J22" s="15" t="s">
        <v>3</v>
      </c>
      <c r="K22" s="15">
        <v>2003</v>
      </c>
      <c r="L22" s="15" t="s">
        <v>254</v>
      </c>
      <c r="M22" s="15">
        <v>0</v>
      </c>
      <c r="R22" s="15" t="s">
        <v>270</v>
      </c>
      <c r="W22" s="15" t="s">
        <v>362</v>
      </c>
      <c r="DK22" s="7"/>
    </row>
    <row r="23" spans="1:115">
      <c r="A23" s="15" t="s">
        <v>3</v>
      </c>
      <c r="B23" s="15">
        <v>2006</v>
      </c>
      <c r="C23" s="15" t="s">
        <v>41</v>
      </c>
      <c r="D23" s="15">
        <v>0</v>
      </c>
      <c r="E23" s="15">
        <v>0</v>
      </c>
      <c r="F23" s="15">
        <v>0</v>
      </c>
      <c r="G23" s="3"/>
      <c r="J23" s="15" t="s">
        <v>3</v>
      </c>
      <c r="K23" s="15">
        <v>2004</v>
      </c>
      <c r="L23" s="15" t="s">
        <v>254</v>
      </c>
      <c r="M23" s="15">
        <v>0</v>
      </c>
      <c r="R23" s="15" t="s">
        <v>271</v>
      </c>
      <c r="W23" s="15" t="s">
        <v>363</v>
      </c>
      <c r="DK23" s="7"/>
    </row>
    <row r="24" spans="1:115">
      <c r="A24" s="15" t="s">
        <v>3</v>
      </c>
      <c r="B24" s="15">
        <v>2007</v>
      </c>
      <c r="C24" s="15" t="s">
        <v>41</v>
      </c>
      <c r="D24" s="15">
        <v>0</v>
      </c>
      <c r="E24" s="15">
        <v>0</v>
      </c>
      <c r="F24" s="15">
        <v>0</v>
      </c>
      <c r="G24" s="3"/>
      <c r="J24" s="15" t="s">
        <v>3</v>
      </c>
      <c r="K24" s="15">
        <v>2005</v>
      </c>
      <c r="L24" s="15" t="s">
        <v>254</v>
      </c>
      <c r="M24" s="15">
        <v>1</v>
      </c>
      <c r="R24" s="15" t="s">
        <v>272</v>
      </c>
      <c r="W24" s="15" t="s">
        <v>368</v>
      </c>
      <c r="AD24" s="7"/>
      <c r="DK24" s="7"/>
    </row>
    <row r="25" spans="1:115">
      <c r="A25" s="15" t="s">
        <v>3</v>
      </c>
      <c r="B25" s="15">
        <v>2008</v>
      </c>
      <c r="C25" s="15" t="s">
        <v>41</v>
      </c>
      <c r="D25" s="15">
        <v>0</v>
      </c>
      <c r="E25" s="15">
        <v>0</v>
      </c>
      <c r="F25" s="15">
        <v>0</v>
      </c>
      <c r="G25" s="3"/>
      <c r="J25" s="15" t="s">
        <v>3</v>
      </c>
      <c r="K25" s="15">
        <v>2006</v>
      </c>
      <c r="L25" s="15" t="s">
        <v>254</v>
      </c>
      <c r="M25" s="15">
        <v>0</v>
      </c>
      <c r="R25" s="15" t="s">
        <v>273</v>
      </c>
      <c r="W25" s="15" t="s">
        <v>410</v>
      </c>
      <c r="AY25" s="7"/>
      <c r="DK25" s="7"/>
    </row>
    <row r="26" spans="1:115">
      <c r="A26" s="15" t="s">
        <v>3</v>
      </c>
      <c r="B26" s="15">
        <v>2009</v>
      </c>
      <c r="C26" s="15" t="s">
        <v>41</v>
      </c>
      <c r="D26" s="15">
        <v>0</v>
      </c>
      <c r="E26" s="15">
        <v>0</v>
      </c>
      <c r="F26" s="15">
        <v>0</v>
      </c>
      <c r="G26" s="3"/>
      <c r="J26" s="15" t="s">
        <v>3</v>
      </c>
      <c r="K26" s="15">
        <v>2007</v>
      </c>
      <c r="L26" s="15" t="s">
        <v>254</v>
      </c>
      <c r="M26" s="15">
        <v>0</v>
      </c>
      <c r="R26" s="15" t="s">
        <v>274</v>
      </c>
      <c r="W26" s="15" t="s">
        <v>327</v>
      </c>
      <c r="AD26" s="7"/>
      <c r="AY26" s="7"/>
      <c r="DK26" s="7"/>
    </row>
    <row r="27" spans="1:115">
      <c r="A27" s="15" t="s">
        <v>3</v>
      </c>
      <c r="B27" s="15">
        <v>2010</v>
      </c>
      <c r="C27" s="15" t="s">
        <v>42</v>
      </c>
      <c r="D27" s="15">
        <v>0</v>
      </c>
      <c r="E27" s="15">
        <v>0</v>
      </c>
      <c r="F27" s="15">
        <v>1</v>
      </c>
      <c r="G27" s="3"/>
      <c r="J27" s="15" t="s">
        <v>3</v>
      </c>
      <c r="K27" s="15">
        <v>2008</v>
      </c>
      <c r="L27" s="15" t="s">
        <v>254</v>
      </c>
      <c r="M27" s="15">
        <v>0</v>
      </c>
      <c r="R27" s="15" t="s">
        <v>275</v>
      </c>
      <c r="W27" s="15" t="s">
        <v>338</v>
      </c>
    </row>
    <row r="28" spans="1:115">
      <c r="A28" s="15" t="s">
        <v>3</v>
      </c>
      <c r="B28" s="15">
        <v>2011</v>
      </c>
      <c r="C28" s="15" t="s">
        <v>42</v>
      </c>
      <c r="D28" s="15">
        <v>0</v>
      </c>
      <c r="E28" s="15">
        <v>0</v>
      </c>
      <c r="G28" s="3"/>
      <c r="J28" s="15" t="s">
        <v>3</v>
      </c>
      <c r="K28" s="15">
        <v>2009</v>
      </c>
      <c r="L28" s="15" t="s">
        <v>254</v>
      </c>
      <c r="M28" s="15">
        <v>0</v>
      </c>
      <c r="R28" s="15" t="s">
        <v>276</v>
      </c>
      <c r="W28" s="15" t="s">
        <v>374</v>
      </c>
      <c r="AY28" s="7"/>
      <c r="DK28" s="7"/>
    </row>
    <row r="29" spans="1:115">
      <c r="A29" s="15" t="s">
        <v>3</v>
      </c>
      <c r="B29" s="15">
        <v>2012</v>
      </c>
      <c r="C29" s="15" t="s">
        <v>42</v>
      </c>
      <c r="D29" s="15">
        <v>0</v>
      </c>
      <c r="E29" s="15">
        <v>0</v>
      </c>
      <c r="G29" s="3"/>
      <c r="J29" s="15" t="s">
        <v>3</v>
      </c>
      <c r="K29" s="15">
        <v>2010</v>
      </c>
      <c r="L29" s="15" t="s">
        <v>254</v>
      </c>
      <c r="M29" s="15">
        <v>1</v>
      </c>
      <c r="R29" s="15" t="s">
        <v>277</v>
      </c>
      <c r="W29" s="15" t="s">
        <v>412</v>
      </c>
      <c r="AY29" s="7"/>
      <c r="DK29" s="7"/>
    </row>
    <row r="30" spans="1:115">
      <c r="A30" s="15" t="s">
        <v>5</v>
      </c>
      <c r="B30" s="15">
        <v>1989</v>
      </c>
      <c r="C30" s="15" t="s">
        <v>318</v>
      </c>
      <c r="D30" s="15">
        <v>1</v>
      </c>
      <c r="E30" s="15">
        <v>1</v>
      </c>
      <c r="F30" s="15">
        <v>1</v>
      </c>
      <c r="G30" s="3"/>
      <c r="J30" s="15" t="s">
        <v>3</v>
      </c>
      <c r="K30" s="15">
        <v>2011</v>
      </c>
      <c r="L30" s="15" t="s">
        <v>241</v>
      </c>
      <c r="M30" s="15">
        <v>0</v>
      </c>
      <c r="R30" s="15" t="s">
        <v>278</v>
      </c>
      <c r="W30" s="15" t="s">
        <v>339</v>
      </c>
      <c r="AY30" s="7"/>
    </row>
    <row r="31" spans="1:115">
      <c r="A31" s="15" t="s">
        <v>5</v>
      </c>
      <c r="B31" s="15">
        <v>1990</v>
      </c>
      <c r="C31" s="15" t="s">
        <v>43</v>
      </c>
      <c r="D31" s="15">
        <v>0</v>
      </c>
      <c r="E31" s="15">
        <v>0</v>
      </c>
      <c r="F31" s="15">
        <v>1</v>
      </c>
      <c r="G31" s="3"/>
      <c r="J31" s="15" t="s">
        <v>3</v>
      </c>
      <c r="K31" s="15">
        <v>2012</v>
      </c>
      <c r="L31" s="15" t="s">
        <v>241</v>
      </c>
      <c r="M31" s="15">
        <v>0</v>
      </c>
      <c r="R31" s="15" t="s">
        <v>279</v>
      </c>
      <c r="W31" s="15" t="s">
        <v>340</v>
      </c>
      <c r="CN31" s="8"/>
      <c r="CO31" s="8"/>
      <c r="DK31" s="7"/>
    </row>
    <row r="32" spans="1:115">
      <c r="A32" s="15" t="s">
        <v>5</v>
      </c>
      <c r="B32" s="15">
        <v>1991</v>
      </c>
      <c r="C32" s="15" t="s">
        <v>43</v>
      </c>
      <c r="D32" s="15">
        <v>0</v>
      </c>
      <c r="E32" s="15">
        <v>0</v>
      </c>
      <c r="F32" s="15">
        <v>0</v>
      </c>
      <c r="G32" s="3"/>
      <c r="J32" s="15" t="s">
        <v>5</v>
      </c>
      <c r="K32" s="15">
        <v>1989</v>
      </c>
      <c r="L32" s="15" t="s">
        <v>252</v>
      </c>
      <c r="R32" s="15" t="s">
        <v>280</v>
      </c>
      <c r="W32" s="15" t="s">
        <v>341</v>
      </c>
      <c r="AD32" s="7"/>
      <c r="AY32" s="7"/>
    </row>
    <row r="33" spans="1:115">
      <c r="A33" s="15" t="s">
        <v>5</v>
      </c>
      <c r="B33" s="15">
        <v>1992</v>
      </c>
      <c r="C33" s="15" t="s">
        <v>43</v>
      </c>
      <c r="D33" s="15">
        <v>0</v>
      </c>
      <c r="E33" s="15">
        <v>0</v>
      </c>
      <c r="F33" s="15">
        <v>0</v>
      </c>
      <c r="G33" s="3"/>
      <c r="J33" s="15" t="s">
        <v>5</v>
      </c>
      <c r="K33" s="15">
        <v>1990</v>
      </c>
      <c r="L33" s="15" t="s">
        <v>252</v>
      </c>
      <c r="R33" s="15" t="s">
        <v>281</v>
      </c>
      <c r="W33" s="15" t="s">
        <v>342</v>
      </c>
      <c r="AY33" s="7"/>
      <c r="DK33" s="7"/>
    </row>
    <row r="34" spans="1:115">
      <c r="A34" s="15" t="s">
        <v>5</v>
      </c>
      <c r="B34" s="15">
        <v>1993</v>
      </c>
      <c r="C34" s="15" t="s">
        <v>43</v>
      </c>
      <c r="D34" s="15">
        <v>0</v>
      </c>
      <c r="E34" s="15">
        <v>0</v>
      </c>
      <c r="F34" s="15">
        <v>1</v>
      </c>
      <c r="G34" s="3"/>
      <c r="J34" s="15" t="s">
        <v>5</v>
      </c>
      <c r="K34" s="15">
        <v>1991</v>
      </c>
      <c r="L34" s="15" t="s">
        <v>265</v>
      </c>
      <c r="R34" s="15" t="s">
        <v>282</v>
      </c>
      <c r="W34" s="15" t="s">
        <v>381</v>
      </c>
      <c r="AD34" s="7"/>
      <c r="DK34" s="7"/>
    </row>
    <row r="35" spans="1:115">
      <c r="A35" s="15" t="s">
        <v>5</v>
      </c>
      <c r="B35" s="15">
        <v>1994</v>
      </c>
      <c r="C35" s="15" t="s">
        <v>44</v>
      </c>
      <c r="D35" s="15">
        <v>1</v>
      </c>
      <c r="E35" s="15">
        <v>0</v>
      </c>
      <c r="F35" s="15">
        <v>1</v>
      </c>
      <c r="G35" s="3"/>
      <c r="J35" s="15" t="s">
        <v>5</v>
      </c>
      <c r="K35" s="15">
        <v>1992</v>
      </c>
      <c r="L35" s="15" t="s">
        <v>265</v>
      </c>
      <c r="W35" s="15" t="s">
        <v>399</v>
      </c>
    </row>
    <row r="36" spans="1:115">
      <c r="A36" s="15" t="s">
        <v>5</v>
      </c>
      <c r="B36" s="15">
        <v>1995</v>
      </c>
      <c r="C36" s="15" t="s">
        <v>44</v>
      </c>
      <c r="D36" s="15">
        <v>1</v>
      </c>
      <c r="E36" s="15">
        <v>0</v>
      </c>
      <c r="F36" s="15">
        <v>0</v>
      </c>
      <c r="G36" s="3"/>
      <c r="J36" s="15" t="s">
        <v>5</v>
      </c>
      <c r="K36" s="15">
        <v>1993</v>
      </c>
      <c r="L36" s="15" t="s">
        <v>265</v>
      </c>
      <c r="W36" s="15" t="s">
        <v>337</v>
      </c>
      <c r="AY36" s="7"/>
      <c r="DK36" s="7"/>
    </row>
    <row r="37" spans="1:115">
      <c r="A37" s="15" t="s">
        <v>5</v>
      </c>
      <c r="B37" s="15">
        <v>1996</v>
      </c>
      <c r="C37" s="15" t="s">
        <v>44</v>
      </c>
      <c r="D37" s="15">
        <v>1</v>
      </c>
      <c r="E37" s="15">
        <v>0</v>
      </c>
      <c r="F37" s="15">
        <v>0</v>
      </c>
      <c r="G37" s="3"/>
      <c r="J37" s="15" t="s">
        <v>5</v>
      </c>
      <c r="K37" s="15">
        <v>1994</v>
      </c>
      <c r="L37" s="15" t="s">
        <v>265</v>
      </c>
      <c r="W37" s="15" t="s">
        <v>401</v>
      </c>
    </row>
    <row r="38" spans="1:115">
      <c r="A38" s="15" t="s">
        <v>5</v>
      </c>
      <c r="B38" s="15">
        <v>1997</v>
      </c>
      <c r="C38" s="15" t="s">
        <v>44</v>
      </c>
      <c r="D38" s="15">
        <v>1</v>
      </c>
      <c r="E38" s="15">
        <v>0</v>
      </c>
      <c r="F38" s="15">
        <v>0</v>
      </c>
      <c r="G38" s="3"/>
      <c r="J38" s="15" t="s">
        <v>5</v>
      </c>
      <c r="K38" s="15">
        <v>1995</v>
      </c>
      <c r="L38" s="15" t="s">
        <v>265</v>
      </c>
      <c r="W38" s="15" t="s">
        <v>377</v>
      </c>
      <c r="AY38" s="7"/>
      <c r="CN38" s="8"/>
    </row>
    <row r="39" spans="1:115">
      <c r="A39" s="15" t="s">
        <v>5</v>
      </c>
      <c r="B39" s="15">
        <v>1998</v>
      </c>
      <c r="C39" s="15" t="s">
        <v>45</v>
      </c>
      <c r="D39" s="15">
        <v>0</v>
      </c>
      <c r="E39" s="15">
        <v>0</v>
      </c>
      <c r="F39" s="15">
        <v>1</v>
      </c>
      <c r="G39" s="3"/>
      <c r="J39" s="15" t="s">
        <v>5</v>
      </c>
      <c r="K39" s="15">
        <v>1996</v>
      </c>
      <c r="L39" s="15" t="s">
        <v>265</v>
      </c>
      <c r="W39" s="15" t="s">
        <v>409</v>
      </c>
      <c r="AD39" s="7"/>
      <c r="AY39" s="7"/>
    </row>
    <row r="40" spans="1:115">
      <c r="A40" s="15" t="s">
        <v>5</v>
      </c>
      <c r="B40" s="15">
        <v>1999</v>
      </c>
      <c r="C40" s="15" t="s">
        <v>45</v>
      </c>
      <c r="D40" s="15">
        <v>0</v>
      </c>
      <c r="E40" s="15">
        <v>0</v>
      </c>
      <c r="F40" s="15">
        <v>0</v>
      </c>
      <c r="G40" s="3"/>
      <c r="J40" s="15" t="s">
        <v>5</v>
      </c>
      <c r="K40" s="15">
        <v>1997</v>
      </c>
      <c r="L40" s="15" t="s">
        <v>265</v>
      </c>
      <c r="R40" s="15" t="s">
        <v>264</v>
      </c>
      <c r="W40" s="15" t="s">
        <v>386</v>
      </c>
      <c r="DK40" s="7"/>
    </row>
    <row r="41" spans="1:115">
      <c r="A41" s="15" t="s">
        <v>5</v>
      </c>
      <c r="B41" s="15">
        <v>2000</v>
      </c>
      <c r="C41" s="15" t="s">
        <v>45</v>
      </c>
      <c r="D41" s="15">
        <v>0</v>
      </c>
      <c r="E41" s="15">
        <v>0</v>
      </c>
      <c r="F41" s="15">
        <v>0</v>
      </c>
      <c r="G41" s="3"/>
      <c r="J41" s="15" t="s">
        <v>5</v>
      </c>
      <c r="K41" s="15">
        <v>1998</v>
      </c>
      <c r="L41" s="15" t="s">
        <v>265</v>
      </c>
      <c r="W41" s="15" t="s">
        <v>400</v>
      </c>
      <c r="AD41" s="7"/>
      <c r="AY41" s="7"/>
      <c r="DK41" s="7"/>
    </row>
    <row r="42" spans="1:115">
      <c r="A42" s="15" t="s">
        <v>5</v>
      </c>
      <c r="B42" s="15">
        <v>2001</v>
      </c>
      <c r="C42" s="15" t="s">
        <v>45</v>
      </c>
      <c r="D42" s="15">
        <v>0</v>
      </c>
      <c r="E42" s="15">
        <v>0</v>
      </c>
      <c r="F42" s="15">
        <v>0</v>
      </c>
      <c r="G42" s="3"/>
      <c r="J42" s="15" t="s">
        <v>5</v>
      </c>
      <c r="K42" s="15">
        <v>1999</v>
      </c>
      <c r="L42" s="15" t="s">
        <v>265</v>
      </c>
      <c r="W42" s="15" t="s">
        <v>321</v>
      </c>
      <c r="AD42" s="7"/>
      <c r="DK42" s="7"/>
    </row>
    <row r="43" spans="1:115">
      <c r="A43" s="15" t="s">
        <v>5</v>
      </c>
      <c r="B43" s="15">
        <v>2002</v>
      </c>
      <c r="C43" s="15" t="s">
        <v>46</v>
      </c>
      <c r="D43" s="15">
        <v>1</v>
      </c>
      <c r="E43" s="15">
        <v>0</v>
      </c>
      <c r="F43" s="15">
        <v>1</v>
      </c>
      <c r="G43" s="3"/>
      <c r="J43" s="15" t="s">
        <v>5</v>
      </c>
      <c r="K43" s="15">
        <v>2000</v>
      </c>
      <c r="L43" s="15" t="s">
        <v>265</v>
      </c>
      <c r="W43" s="15" t="s">
        <v>372</v>
      </c>
    </row>
    <row r="44" spans="1:115">
      <c r="A44" s="15" t="s">
        <v>5</v>
      </c>
      <c r="B44" s="15">
        <v>2003</v>
      </c>
      <c r="C44" s="15" t="s">
        <v>46</v>
      </c>
      <c r="D44" s="15">
        <v>1</v>
      </c>
      <c r="E44" s="15">
        <v>0</v>
      </c>
      <c r="F44" s="15">
        <v>0</v>
      </c>
      <c r="G44" s="3"/>
      <c r="J44" s="15" t="s">
        <v>5</v>
      </c>
      <c r="K44" s="15">
        <v>2001</v>
      </c>
      <c r="L44" s="15" t="s">
        <v>265</v>
      </c>
      <c r="W44" s="15" t="s">
        <v>379</v>
      </c>
      <c r="AD44" s="7"/>
      <c r="AY44" s="7"/>
    </row>
    <row r="45" spans="1:115">
      <c r="A45" s="15" t="s">
        <v>5</v>
      </c>
      <c r="B45" s="15">
        <v>2004</v>
      </c>
      <c r="C45" s="15" t="s">
        <v>47</v>
      </c>
      <c r="D45" s="15">
        <v>1</v>
      </c>
      <c r="E45" s="15">
        <v>0</v>
      </c>
      <c r="F45" s="15">
        <v>1</v>
      </c>
      <c r="G45" s="3"/>
      <c r="J45" s="15" t="s">
        <v>5</v>
      </c>
      <c r="K45" s="15">
        <v>2002</v>
      </c>
      <c r="L45" s="15" t="s">
        <v>265</v>
      </c>
      <c r="W45" s="15" t="s">
        <v>380</v>
      </c>
      <c r="AY45" s="7"/>
      <c r="DK45" s="7"/>
    </row>
    <row r="46" spans="1:115">
      <c r="A46" s="15" t="s">
        <v>5</v>
      </c>
      <c r="B46" s="15">
        <v>2005</v>
      </c>
      <c r="C46" s="15" t="s">
        <v>47</v>
      </c>
      <c r="D46" s="15">
        <v>1</v>
      </c>
      <c r="E46" s="15">
        <v>0</v>
      </c>
      <c r="F46" s="15">
        <v>0</v>
      </c>
      <c r="G46" s="3"/>
      <c r="J46" s="15" t="s">
        <v>5</v>
      </c>
      <c r="K46" s="15">
        <v>2003</v>
      </c>
      <c r="L46" s="15" t="s">
        <v>265</v>
      </c>
      <c r="W46" s="15" t="s">
        <v>383</v>
      </c>
    </row>
    <row r="47" spans="1:115">
      <c r="A47" s="15" t="s">
        <v>5</v>
      </c>
      <c r="B47" s="15">
        <v>2006</v>
      </c>
      <c r="C47" s="15" t="s">
        <v>47</v>
      </c>
      <c r="D47" s="15">
        <v>1</v>
      </c>
      <c r="E47" s="15">
        <v>0</v>
      </c>
      <c r="F47" s="15">
        <v>0</v>
      </c>
      <c r="G47" s="3"/>
      <c r="J47" s="15" t="s">
        <v>5</v>
      </c>
      <c r="K47" s="15">
        <v>2004</v>
      </c>
      <c r="L47" s="15" t="s">
        <v>265</v>
      </c>
      <c r="W47" s="15" t="s">
        <v>330</v>
      </c>
      <c r="AY47" s="7"/>
    </row>
    <row r="48" spans="1:115" ht="14.4">
      <c r="A48" s="15" t="s">
        <v>5</v>
      </c>
      <c r="B48" s="15">
        <v>2007</v>
      </c>
      <c r="C48" s="15" t="s">
        <v>47</v>
      </c>
      <c r="D48" s="15">
        <v>1</v>
      </c>
      <c r="E48" s="15">
        <v>0</v>
      </c>
      <c r="F48" s="15">
        <v>0</v>
      </c>
      <c r="G48" s="3"/>
      <c r="J48" s="15" t="s">
        <v>5</v>
      </c>
      <c r="K48" s="15">
        <v>2005</v>
      </c>
      <c r="L48" s="15" t="s">
        <v>265</v>
      </c>
      <c r="W48" s="15" t="s">
        <v>332</v>
      </c>
      <c r="CN48" s="9"/>
      <c r="DK48" s="7"/>
    </row>
    <row r="49" spans="1:115">
      <c r="A49" s="15" t="s">
        <v>5</v>
      </c>
      <c r="B49" s="15">
        <v>2008</v>
      </c>
      <c r="C49" s="15" t="s">
        <v>47</v>
      </c>
      <c r="D49" s="15">
        <v>1</v>
      </c>
      <c r="E49" s="15">
        <v>0</v>
      </c>
      <c r="F49" s="15">
        <v>0</v>
      </c>
      <c r="G49" s="3"/>
      <c r="J49" s="15" t="s">
        <v>5</v>
      </c>
      <c r="K49" s="15">
        <v>2006</v>
      </c>
      <c r="L49" s="15" t="s">
        <v>265</v>
      </c>
      <c r="W49" s="15" t="s">
        <v>375</v>
      </c>
      <c r="DK49" s="7"/>
    </row>
    <row r="50" spans="1:115">
      <c r="A50" s="15" t="s">
        <v>5</v>
      </c>
      <c r="B50" s="15">
        <v>2009</v>
      </c>
      <c r="C50" s="15" t="s">
        <v>48</v>
      </c>
      <c r="D50" s="15">
        <v>0</v>
      </c>
      <c r="E50" s="15">
        <v>0</v>
      </c>
      <c r="F50" s="15">
        <v>1</v>
      </c>
      <c r="G50" s="3"/>
      <c r="J50" s="15" t="s">
        <v>5</v>
      </c>
      <c r="K50" s="15">
        <v>2007</v>
      </c>
      <c r="L50" s="15" t="s">
        <v>265</v>
      </c>
      <c r="W50" s="15" t="s">
        <v>397</v>
      </c>
      <c r="AY50" s="7"/>
    </row>
    <row r="51" spans="1:115">
      <c r="A51" s="15" t="s">
        <v>5</v>
      </c>
      <c r="B51" s="15">
        <v>2010</v>
      </c>
      <c r="C51" s="15" t="s">
        <v>45</v>
      </c>
      <c r="D51" s="15">
        <v>0</v>
      </c>
      <c r="E51" s="15">
        <v>0</v>
      </c>
      <c r="F51" s="15">
        <v>1</v>
      </c>
      <c r="G51" s="3"/>
      <c r="J51" s="15" t="s">
        <v>5</v>
      </c>
      <c r="K51" s="15">
        <v>2008</v>
      </c>
      <c r="L51" s="15" t="s">
        <v>265</v>
      </c>
      <c r="W51" s="15" t="s">
        <v>344</v>
      </c>
      <c r="AD51" s="7"/>
      <c r="DK51" s="7"/>
    </row>
    <row r="52" spans="1:115">
      <c r="A52" s="15" t="s">
        <v>5</v>
      </c>
      <c r="B52" s="15">
        <v>2011</v>
      </c>
      <c r="C52" s="15" t="s">
        <v>45</v>
      </c>
      <c r="D52" s="15">
        <v>0</v>
      </c>
      <c r="E52" s="15">
        <v>0</v>
      </c>
      <c r="G52" s="3"/>
      <c r="J52" s="15" t="s">
        <v>5</v>
      </c>
      <c r="K52" s="15">
        <v>2009</v>
      </c>
      <c r="L52" s="15" t="s">
        <v>265</v>
      </c>
      <c r="W52" s="15" t="s">
        <v>345</v>
      </c>
      <c r="AY52" s="7"/>
      <c r="DK52" s="7"/>
    </row>
    <row r="53" spans="1:115">
      <c r="A53" s="15" t="s">
        <v>5</v>
      </c>
      <c r="B53" s="15">
        <v>2012</v>
      </c>
      <c r="C53" s="15" t="s">
        <v>45</v>
      </c>
      <c r="D53" s="15">
        <v>0</v>
      </c>
      <c r="E53" s="15">
        <v>0</v>
      </c>
      <c r="G53" s="3"/>
      <c r="J53" s="15" t="s">
        <v>5</v>
      </c>
      <c r="K53" s="15">
        <v>2010</v>
      </c>
      <c r="L53" s="15" t="s">
        <v>265</v>
      </c>
      <c r="W53" s="15" t="s">
        <v>346</v>
      </c>
      <c r="AD53" s="7"/>
      <c r="AY53" s="7"/>
      <c r="DK53" s="7"/>
    </row>
    <row r="54" spans="1:115">
      <c r="A54" s="15" t="s">
        <v>416</v>
      </c>
      <c r="B54" s="15">
        <v>1989</v>
      </c>
      <c r="G54" s="3"/>
      <c r="J54" s="15" t="s">
        <v>5</v>
      </c>
      <c r="K54" s="15">
        <v>2011</v>
      </c>
      <c r="L54" s="15" t="s">
        <v>241</v>
      </c>
      <c r="W54" s="15" t="s">
        <v>347</v>
      </c>
      <c r="AY54" s="7"/>
    </row>
    <row r="55" spans="1:115">
      <c r="A55" s="15" t="s">
        <v>416</v>
      </c>
      <c r="B55" s="15">
        <v>1990</v>
      </c>
      <c r="G55" s="3"/>
      <c r="J55" s="15" t="s">
        <v>5</v>
      </c>
      <c r="K55" s="15">
        <v>2012</v>
      </c>
      <c r="L55" s="15" t="s">
        <v>241</v>
      </c>
      <c r="W55" s="15" t="s">
        <v>348</v>
      </c>
      <c r="AD55" s="7"/>
      <c r="CN55" s="8"/>
      <c r="CO55" s="8"/>
    </row>
    <row r="56" spans="1:115">
      <c r="A56" s="15" t="s">
        <v>416</v>
      </c>
      <c r="B56" s="15">
        <v>1991</v>
      </c>
      <c r="G56" s="3"/>
      <c r="J56" s="15" t="s">
        <v>1</v>
      </c>
      <c r="K56" s="15">
        <v>1989</v>
      </c>
      <c r="L56" s="15" t="s">
        <v>252</v>
      </c>
      <c r="W56" s="15" t="s">
        <v>349</v>
      </c>
      <c r="AD56" s="7"/>
      <c r="CN56" s="8"/>
      <c r="CO56" s="8"/>
      <c r="DK56" s="7"/>
    </row>
    <row r="57" spans="1:115">
      <c r="A57" s="15" t="s">
        <v>416</v>
      </c>
      <c r="B57" s="15">
        <v>1992</v>
      </c>
      <c r="G57" s="3"/>
      <c r="J57" s="15" t="s">
        <v>1</v>
      </c>
      <c r="K57" s="15">
        <v>1990</v>
      </c>
      <c r="L57" s="15" t="s">
        <v>252</v>
      </c>
      <c r="W57" s="15" t="s">
        <v>350</v>
      </c>
      <c r="CN57" s="8"/>
      <c r="CO57" s="8"/>
    </row>
    <row r="58" spans="1:115">
      <c r="A58" s="15" t="s">
        <v>416</v>
      </c>
      <c r="B58" s="15">
        <v>1993</v>
      </c>
      <c r="C58" s="15" t="s">
        <v>49</v>
      </c>
      <c r="D58" s="15">
        <v>0</v>
      </c>
      <c r="E58" s="15">
        <v>0</v>
      </c>
      <c r="F58" s="15">
        <v>1</v>
      </c>
      <c r="G58" s="3"/>
      <c r="J58" s="15" t="s">
        <v>1</v>
      </c>
      <c r="K58" s="15">
        <v>1991</v>
      </c>
      <c r="L58" s="15" t="s">
        <v>252</v>
      </c>
      <c r="W58" s="15" t="s">
        <v>351</v>
      </c>
      <c r="AY58" s="7"/>
      <c r="DK58" s="7"/>
    </row>
    <row r="59" spans="1:115">
      <c r="A59" s="15" t="s">
        <v>416</v>
      </c>
      <c r="B59" s="15">
        <v>1994</v>
      </c>
      <c r="C59" s="15" t="s">
        <v>49</v>
      </c>
      <c r="D59" s="15">
        <v>0</v>
      </c>
      <c r="E59" s="15">
        <v>0</v>
      </c>
      <c r="F59" s="15">
        <v>0</v>
      </c>
      <c r="G59" s="3"/>
      <c r="J59" s="15" t="s">
        <v>1</v>
      </c>
      <c r="K59" s="15">
        <v>1992</v>
      </c>
      <c r="L59" s="15" t="s">
        <v>252</v>
      </c>
      <c r="W59" s="15" t="s">
        <v>352</v>
      </c>
      <c r="AD59" s="7"/>
      <c r="AY59" s="7"/>
    </row>
    <row r="60" spans="1:115">
      <c r="A60" s="15" t="s">
        <v>416</v>
      </c>
      <c r="B60" s="15">
        <v>1995</v>
      </c>
      <c r="C60" s="15" t="s">
        <v>49</v>
      </c>
      <c r="D60" s="15">
        <v>0</v>
      </c>
      <c r="E60" s="15">
        <v>0</v>
      </c>
      <c r="F60" s="15">
        <v>0</v>
      </c>
      <c r="G60" s="3"/>
      <c r="J60" s="15" t="s">
        <v>1</v>
      </c>
      <c r="K60" s="15">
        <v>1993</v>
      </c>
      <c r="L60" s="15" t="s">
        <v>265</v>
      </c>
      <c r="W60" s="15" t="s">
        <v>353</v>
      </c>
    </row>
    <row r="61" spans="1:115">
      <c r="A61" s="15" t="s">
        <v>416</v>
      </c>
      <c r="B61" s="15">
        <v>1996</v>
      </c>
      <c r="C61" s="15" t="s">
        <v>49</v>
      </c>
      <c r="D61" s="15">
        <v>0</v>
      </c>
      <c r="E61" s="15">
        <v>0</v>
      </c>
      <c r="F61" s="15">
        <v>0</v>
      </c>
      <c r="G61" s="3"/>
      <c r="J61" s="15" t="s">
        <v>1</v>
      </c>
      <c r="K61" s="15">
        <v>1994</v>
      </c>
      <c r="L61" s="15" t="s">
        <v>265</v>
      </c>
      <c r="W61" s="15" t="s">
        <v>354</v>
      </c>
      <c r="AY61" s="7"/>
    </row>
    <row r="62" spans="1:115">
      <c r="A62" s="15" t="s">
        <v>416</v>
      </c>
      <c r="B62" s="15">
        <v>1997</v>
      </c>
      <c r="C62" s="15" t="s">
        <v>49</v>
      </c>
      <c r="D62" s="15">
        <v>0</v>
      </c>
      <c r="E62" s="15">
        <v>0</v>
      </c>
      <c r="F62" s="15">
        <v>1</v>
      </c>
      <c r="G62" s="3"/>
      <c r="J62" s="15" t="s">
        <v>1</v>
      </c>
      <c r="K62" s="15">
        <v>1995</v>
      </c>
      <c r="L62" s="15" t="s">
        <v>265</v>
      </c>
      <c r="W62" s="15" t="s">
        <v>356</v>
      </c>
      <c r="DK62" s="7"/>
    </row>
    <row r="63" spans="1:115">
      <c r="A63" s="15" t="s">
        <v>416</v>
      </c>
      <c r="B63" s="15">
        <v>1998</v>
      </c>
      <c r="C63" s="15" t="s">
        <v>50</v>
      </c>
      <c r="D63" s="15">
        <v>0</v>
      </c>
      <c r="E63" s="15">
        <v>0</v>
      </c>
      <c r="F63" s="15">
        <v>1</v>
      </c>
      <c r="G63" s="3"/>
      <c r="J63" s="15" t="s">
        <v>1</v>
      </c>
      <c r="K63" s="15">
        <v>1996</v>
      </c>
      <c r="L63" s="15" t="s">
        <v>265</v>
      </c>
      <c r="W63" s="15" t="s">
        <v>411</v>
      </c>
      <c r="AY63" s="7"/>
      <c r="BW63" s="8"/>
      <c r="BX63" s="8"/>
      <c r="DK63" s="7"/>
    </row>
    <row r="64" spans="1:115">
      <c r="A64" s="15" t="s">
        <v>416</v>
      </c>
      <c r="B64" s="15">
        <v>1999</v>
      </c>
      <c r="C64" s="15" t="s">
        <v>50</v>
      </c>
      <c r="D64" s="15">
        <v>0</v>
      </c>
      <c r="E64" s="15">
        <v>0</v>
      </c>
      <c r="F64" s="15">
        <v>0</v>
      </c>
      <c r="G64" s="3"/>
      <c r="J64" s="15" t="s">
        <v>1</v>
      </c>
      <c r="K64" s="15">
        <v>1997</v>
      </c>
      <c r="L64" s="15" t="s">
        <v>265</v>
      </c>
      <c r="W64" s="15" t="s">
        <v>387</v>
      </c>
    </row>
    <row r="65" spans="1:115">
      <c r="A65" s="15" t="s">
        <v>416</v>
      </c>
      <c r="B65" s="15">
        <v>2000</v>
      </c>
      <c r="C65" s="15" t="s">
        <v>50</v>
      </c>
      <c r="D65" s="15">
        <v>0</v>
      </c>
      <c r="E65" s="15">
        <v>0</v>
      </c>
      <c r="F65" s="15">
        <v>0</v>
      </c>
      <c r="G65" s="3"/>
      <c r="J65" s="15" t="s">
        <v>1</v>
      </c>
      <c r="K65" s="15">
        <v>1998</v>
      </c>
      <c r="L65" s="15" t="s">
        <v>265</v>
      </c>
      <c r="W65" s="15" t="s">
        <v>404</v>
      </c>
    </row>
    <row r="66" spans="1:115">
      <c r="A66" s="15" t="s">
        <v>416</v>
      </c>
      <c r="B66" s="15">
        <v>2001</v>
      </c>
      <c r="C66" s="15" t="s">
        <v>50</v>
      </c>
      <c r="D66" s="15">
        <v>0</v>
      </c>
      <c r="E66" s="15">
        <v>0</v>
      </c>
      <c r="F66" s="15">
        <v>0</v>
      </c>
      <c r="G66" s="4"/>
      <c r="J66" s="15" t="s">
        <v>1</v>
      </c>
      <c r="K66" s="15">
        <v>1999</v>
      </c>
      <c r="L66" s="15" t="s">
        <v>265</v>
      </c>
      <c r="W66" s="15" t="s">
        <v>355</v>
      </c>
      <c r="AD66" s="7"/>
      <c r="AY66" s="7"/>
    </row>
    <row r="67" spans="1:115">
      <c r="A67" s="15" t="s">
        <v>416</v>
      </c>
      <c r="B67" s="15">
        <v>2002</v>
      </c>
      <c r="C67" s="15" t="s">
        <v>51</v>
      </c>
      <c r="D67" s="15">
        <v>0</v>
      </c>
      <c r="E67" s="15">
        <v>0</v>
      </c>
      <c r="F67" s="15">
        <v>1</v>
      </c>
      <c r="G67" s="3"/>
      <c r="J67" s="15" t="s">
        <v>1</v>
      </c>
      <c r="K67" s="15">
        <v>2000</v>
      </c>
      <c r="L67" s="15" t="s">
        <v>265</v>
      </c>
      <c r="W67" s="15" t="s">
        <v>390</v>
      </c>
      <c r="AY67" s="7"/>
      <c r="CN67" s="8"/>
    </row>
    <row r="68" spans="1:115">
      <c r="A68" s="15" t="s">
        <v>416</v>
      </c>
      <c r="B68" s="15">
        <v>2003</v>
      </c>
      <c r="C68" s="15" t="s">
        <v>51</v>
      </c>
      <c r="D68" s="15">
        <v>0</v>
      </c>
      <c r="E68" s="15">
        <v>0</v>
      </c>
      <c r="F68" s="15">
        <v>0</v>
      </c>
      <c r="G68" s="3"/>
      <c r="J68" s="15" t="s">
        <v>1</v>
      </c>
      <c r="K68" s="15">
        <v>2001</v>
      </c>
      <c r="L68" s="15" t="s">
        <v>265</v>
      </c>
      <c r="W68" s="15" t="s">
        <v>391</v>
      </c>
      <c r="AY68" s="7"/>
    </row>
    <row r="69" spans="1:115">
      <c r="A69" s="15" t="s">
        <v>416</v>
      </c>
      <c r="B69" s="15">
        <v>2004</v>
      </c>
      <c r="C69" s="15" t="s">
        <v>52</v>
      </c>
      <c r="D69" s="15">
        <v>0</v>
      </c>
      <c r="E69" s="15">
        <v>0</v>
      </c>
      <c r="F69" s="15">
        <v>1</v>
      </c>
      <c r="G69" s="3"/>
      <c r="J69" s="15" t="s">
        <v>1</v>
      </c>
      <c r="K69" s="15">
        <v>2002</v>
      </c>
      <c r="L69" s="15" t="s">
        <v>265</v>
      </c>
      <c r="W69" s="15" t="s">
        <v>373</v>
      </c>
      <c r="AD69" s="7"/>
      <c r="AY69" s="7"/>
      <c r="DK69" s="7"/>
    </row>
    <row r="70" spans="1:115">
      <c r="A70" s="15" t="s">
        <v>416</v>
      </c>
      <c r="B70" s="15">
        <v>2005</v>
      </c>
      <c r="C70" s="15" t="s">
        <v>53</v>
      </c>
      <c r="D70" s="15">
        <v>1</v>
      </c>
      <c r="E70" s="15">
        <v>0</v>
      </c>
      <c r="F70" s="15">
        <v>1</v>
      </c>
      <c r="G70" s="3"/>
      <c r="J70" s="15" t="s">
        <v>1</v>
      </c>
      <c r="K70" s="15">
        <v>2003</v>
      </c>
      <c r="L70" s="15" t="s">
        <v>265</v>
      </c>
      <c r="W70" s="15" t="s">
        <v>407</v>
      </c>
      <c r="DK70" s="7"/>
    </row>
    <row r="71" spans="1:115">
      <c r="A71" s="15" t="s">
        <v>416</v>
      </c>
      <c r="B71" s="15">
        <v>2006</v>
      </c>
      <c r="C71" s="15" t="s">
        <v>54</v>
      </c>
      <c r="D71" s="15">
        <v>0</v>
      </c>
      <c r="E71" s="15">
        <v>0</v>
      </c>
      <c r="F71" s="15">
        <v>1</v>
      </c>
      <c r="G71" s="3"/>
      <c r="J71" s="15" t="s">
        <v>1</v>
      </c>
      <c r="K71" s="15">
        <v>2004</v>
      </c>
      <c r="L71" s="15" t="s">
        <v>265</v>
      </c>
      <c r="W71" s="15" t="s">
        <v>389</v>
      </c>
      <c r="AY71" s="7"/>
      <c r="DK71" s="7"/>
    </row>
    <row r="72" spans="1:115">
      <c r="A72" s="15" t="s">
        <v>416</v>
      </c>
      <c r="B72" s="15">
        <v>2007</v>
      </c>
      <c r="C72" s="15" t="s">
        <v>54</v>
      </c>
      <c r="D72" s="15">
        <v>0</v>
      </c>
      <c r="E72" s="15">
        <v>0</v>
      </c>
      <c r="F72" s="15">
        <v>0</v>
      </c>
      <c r="G72" s="3"/>
      <c r="J72" s="15" t="s">
        <v>1</v>
      </c>
      <c r="K72" s="15">
        <v>2005</v>
      </c>
      <c r="L72" s="15" t="s">
        <v>265</v>
      </c>
      <c r="W72" s="15" t="s">
        <v>361</v>
      </c>
      <c r="AD72" s="7"/>
      <c r="DK72" s="7"/>
    </row>
    <row r="73" spans="1:115">
      <c r="A73" s="15" t="s">
        <v>416</v>
      </c>
      <c r="B73" s="15">
        <v>2008</v>
      </c>
      <c r="C73" s="15" t="s">
        <v>54</v>
      </c>
      <c r="D73" s="15">
        <v>0</v>
      </c>
      <c r="E73" s="15">
        <v>0</v>
      </c>
      <c r="F73" s="15">
        <v>0</v>
      </c>
      <c r="G73" s="3"/>
      <c r="J73" s="15" t="s">
        <v>1</v>
      </c>
      <c r="K73" s="15">
        <v>2006</v>
      </c>
      <c r="L73" s="15" t="s">
        <v>265</v>
      </c>
      <c r="W73" s="15" t="s">
        <v>378</v>
      </c>
      <c r="DK73" s="7"/>
    </row>
    <row r="74" spans="1:115">
      <c r="A74" s="15" t="s">
        <v>416</v>
      </c>
      <c r="B74" s="15">
        <v>2009</v>
      </c>
      <c r="C74" s="15" t="s">
        <v>55</v>
      </c>
      <c r="D74" s="15">
        <v>0</v>
      </c>
      <c r="E74" s="15">
        <v>0</v>
      </c>
      <c r="F74" s="15">
        <v>1</v>
      </c>
      <c r="G74" s="3"/>
      <c r="J74" s="15" t="s">
        <v>1</v>
      </c>
      <c r="K74" s="15">
        <v>2007</v>
      </c>
      <c r="L74" s="15" t="s">
        <v>265</v>
      </c>
      <c r="W74" s="15" t="s">
        <v>382</v>
      </c>
      <c r="AY74" s="7"/>
      <c r="DK74" s="7"/>
    </row>
    <row r="75" spans="1:115">
      <c r="A75" s="15" t="s">
        <v>416</v>
      </c>
      <c r="B75" s="15">
        <v>2010</v>
      </c>
      <c r="C75" s="15" t="s">
        <v>56</v>
      </c>
      <c r="D75" s="15">
        <v>0</v>
      </c>
      <c r="E75" s="15">
        <v>0</v>
      </c>
      <c r="F75" s="15">
        <v>1</v>
      </c>
      <c r="G75" s="3"/>
      <c r="J75" s="15" t="s">
        <v>1</v>
      </c>
      <c r="K75" s="15">
        <v>2008</v>
      </c>
      <c r="L75" s="15" t="s">
        <v>265</v>
      </c>
      <c r="W75" s="15" t="s">
        <v>405</v>
      </c>
    </row>
    <row r="76" spans="1:115">
      <c r="A76" s="15" t="s">
        <v>416</v>
      </c>
      <c r="B76" s="15">
        <v>2011</v>
      </c>
      <c r="C76" s="15" t="s">
        <v>56</v>
      </c>
      <c r="D76" s="15">
        <v>0</v>
      </c>
      <c r="E76" s="15">
        <v>0</v>
      </c>
      <c r="G76" s="3"/>
      <c r="J76" s="15" t="s">
        <v>1</v>
      </c>
      <c r="K76" s="15">
        <v>2009</v>
      </c>
      <c r="L76" s="15" t="s">
        <v>241</v>
      </c>
      <c r="W76" s="15" t="s">
        <v>402</v>
      </c>
      <c r="AY76" s="7"/>
    </row>
    <row r="77" spans="1:115">
      <c r="A77" s="15" t="s">
        <v>416</v>
      </c>
      <c r="B77" s="15">
        <v>2012</v>
      </c>
      <c r="C77" s="15" t="s">
        <v>56</v>
      </c>
      <c r="D77" s="15">
        <v>0</v>
      </c>
      <c r="E77" s="15">
        <v>0</v>
      </c>
      <c r="G77" s="3"/>
      <c r="J77" s="15" t="s">
        <v>1</v>
      </c>
      <c r="K77" s="15">
        <v>2010</v>
      </c>
      <c r="L77" s="15" t="s">
        <v>241</v>
      </c>
      <c r="W77" s="15" t="s">
        <v>403</v>
      </c>
      <c r="DK77" s="7"/>
    </row>
    <row r="78" spans="1:115">
      <c r="A78" s="15" t="s">
        <v>417</v>
      </c>
      <c r="B78" s="15">
        <v>1989</v>
      </c>
      <c r="G78" s="3"/>
      <c r="J78" s="15" t="s">
        <v>1</v>
      </c>
      <c r="K78" s="15">
        <v>2011</v>
      </c>
      <c r="L78" s="15" t="s">
        <v>241</v>
      </c>
      <c r="W78" s="15" t="s">
        <v>413</v>
      </c>
      <c r="DK78" s="7"/>
    </row>
    <row r="79" spans="1:115">
      <c r="A79" s="15" t="s">
        <v>417</v>
      </c>
      <c r="B79" s="15">
        <v>1990</v>
      </c>
      <c r="G79" s="3"/>
      <c r="J79" s="15" t="s">
        <v>1</v>
      </c>
      <c r="K79" s="15">
        <v>2012</v>
      </c>
      <c r="L79" s="15" t="s">
        <v>241</v>
      </c>
      <c r="W79" s="15" t="s">
        <v>367</v>
      </c>
      <c r="AY79" s="7"/>
      <c r="CN79" s="8"/>
      <c r="CO79" s="8"/>
    </row>
    <row r="80" spans="1:115">
      <c r="A80" s="15" t="s">
        <v>417</v>
      </c>
      <c r="B80" s="15">
        <v>1991</v>
      </c>
      <c r="G80" s="3"/>
      <c r="J80" s="15" t="s">
        <v>17</v>
      </c>
      <c r="K80" s="15">
        <v>1989</v>
      </c>
      <c r="L80" s="15" t="s">
        <v>241</v>
      </c>
      <c r="W80" s="15" t="s">
        <v>384</v>
      </c>
    </row>
    <row r="81" spans="1:115">
      <c r="A81" s="15" t="s">
        <v>417</v>
      </c>
      <c r="B81" s="15">
        <v>1992</v>
      </c>
      <c r="G81" s="3"/>
      <c r="J81" s="15" t="s">
        <v>17</v>
      </c>
      <c r="K81" s="15">
        <v>1990</v>
      </c>
      <c r="L81" s="15" t="s">
        <v>241</v>
      </c>
      <c r="W81" s="15" t="s">
        <v>385</v>
      </c>
      <c r="AY81" s="7"/>
    </row>
    <row r="82" spans="1:115">
      <c r="A82" s="15" t="s">
        <v>417</v>
      </c>
      <c r="B82" s="15">
        <v>1993</v>
      </c>
      <c r="C82" s="15" t="s">
        <v>57</v>
      </c>
      <c r="D82" s="15">
        <v>0</v>
      </c>
      <c r="E82" s="15">
        <v>0</v>
      </c>
      <c r="F82" s="15">
        <v>1</v>
      </c>
      <c r="G82" s="3"/>
      <c r="J82" s="15" t="s">
        <v>17</v>
      </c>
      <c r="K82" s="15">
        <v>1991</v>
      </c>
      <c r="L82" s="15" t="s">
        <v>241</v>
      </c>
      <c r="W82" s="15" t="s">
        <v>414</v>
      </c>
      <c r="AD82" s="7"/>
      <c r="AY82" s="7"/>
      <c r="CN82" s="8"/>
    </row>
    <row r="83" spans="1:115">
      <c r="A83" s="15" t="s">
        <v>417</v>
      </c>
      <c r="B83" s="15">
        <v>1994</v>
      </c>
      <c r="C83" s="15" t="s">
        <v>319</v>
      </c>
      <c r="F83" s="15">
        <v>1</v>
      </c>
      <c r="G83" s="3"/>
      <c r="J83" s="15" t="s">
        <v>17</v>
      </c>
      <c r="K83" s="15">
        <v>1992</v>
      </c>
      <c r="L83" s="15" t="s">
        <v>241</v>
      </c>
      <c r="W83" s="15" t="s">
        <v>369</v>
      </c>
      <c r="AY83" s="7"/>
    </row>
    <row r="84" spans="1:115">
      <c r="A84" s="15" t="s">
        <v>417</v>
      </c>
      <c r="B84" s="15">
        <v>1995</v>
      </c>
      <c r="C84" s="15" t="s">
        <v>57</v>
      </c>
      <c r="D84" s="15">
        <v>0</v>
      </c>
      <c r="E84" s="15">
        <v>0</v>
      </c>
      <c r="F84" s="15">
        <v>0</v>
      </c>
      <c r="G84" s="3"/>
      <c r="J84" s="15" t="s">
        <v>17</v>
      </c>
      <c r="K84" s="15">
        <v>1993</v>
      </c>
      <c r="L84" s="15" t="s">
        <v>265</v>
      </c>
      <c r="W84" s="15" t="s">
        <v>370</v>
      </c>
      <c r="AY84" s="7"/>
    </row>
    <row r="85" spans="1:115">
      <c r="A85" s="15" t="s">
        <v>417</v>
      </c>
      <c r="B85" s="15">
        <v>1996</v>
      </c>
      <c r="C85" s="15" t="s">
        <v>57</v>
      </c>
      <c r="D85" s="15">
        <v>0</v>
      </c>
      <c r="E85" s="15">
        <v>0</v>
      </c>
      <c r="F85" s="15">
        <v>0</v>
      </c>
      <c r="G85" s="3"/>
      <c r="J85" s="15" t="s">
        <v>17</v>
      </c>
      <c r="K85" s="15">
        <v>1994</v>
      </c>
      <c r="L85" s="15" t="s">
        <v>265</v>
      </c>
      <c r="W85" s="15" t="s">
        <v>322</v>
      </c>
      <c r="AD85" s="7"/>
      <c r="AY85" s="7"/>
    </row>
    <row r="86" spans="1:115">
      <c r="A86" s="15" t="s">
        <v>417</v>
      </c>
      <c r="B86" s="15">
        <v>1997</v>
      </c>
      <c r="C86" s="15" t="s">
        <v>57</v>
      </c>
      <c r="D86" s="15">
        <v>0</v>
      </c>
      <c r="E86" s="15">
        <v>0</v>
      </c>
      <c r="F86" s="15">
        <v>0</v>
      </c>
      <c r="G86" s="3"/>
      <c r="J86" s="15" t="s">
        <v>17</v>
      </c>
      <c r="K86" s="15">
        <v>1995</v>
      </c>
      <c r="L86" s="15" t="s">
        <v>265</v>
      </c>
      <c r="W86" s="15" t="s">
        <v>357</v>
      </c>
      <c r="AD86" s="7"/>
      <c r="DK86" s="7"/>
    </row>
    <row r="87" spans="1:115">
      <c r="A87" s="15" t="s">
        <v>417</v>
      </c>
      <c r="B87" s="15">
        <v>1998</v>
      </c>
      <c r="C87" s="15" t="s">
        <v>57</v>
      </c>
      <c r="D87" s="15">
        <v>0</v>
      </c>
      <c r="E87" s="15">
        <v>0</v>
      </c>
      <c r="F87" s="15">
        <v>1</v>
      </c>
      <c r="G87" s="3"/>
      <c r="J87" s="15" t="s">
        <v>17</v>
      </c>
      <c r="K87" s="15">
        <v>1996</v>
      </c>
      <c r="L87" s="15" t="s">
        <v>265</v>
      </c>
      <c r="W87" s="15" t="s">
        <v>358</v>
      </c>
      <c r="DK87" s="7"/>
    </row>
    <row r="88" spans="1:115">
      <c r="A88" s="15" t="s">
        <v>417</v>
      </c>
      <c r="B88" s="15">
        <v>1999</v>
      </c>
      <c r="C88" s="15" t="s">
        <v>58</v>
      </c>
      <c r="D88" s="15">
        <v>0</v>
      </c>
      <c r="E88" s="15">
        <v>0</v>
      </c>
      <c r="F88" s="15">
        <v>0</v>
      </c>
      <c r="G88" s="3"/>
      <c r="J88" s="15" t="s">
        <v>17</v>
      </c>
      <c r="K88" s="15">
        <v>1997</v>
      </c>
      <c r="L88" s="15" t="s">
        <v>265</v>
      </c>
      <c r="W88" s="15" t="s">
        <v>359</v>
      </c>
      <c r="DK88" s="7"/>
    </row>
    <row r="89" spans="1:115">
      <c r="A89" s="15" t="s">
        <v>417</v>
      </c>
      <c r="B89" s="15">
        <v>2000</v>
      </c>
      <c r="C89" s="15" t="s">
        <v>58</v>
      </c>
      <c r="D89" s="15">
        <v>0</v>
      </c>
      <c r="E89" s="15">
        <v>0</v>
      </c>
      <c r="F89" s="15">
        <v>0</v>
      </c>
      <c r="G89" s="3"/>
      <c r="J89" s="15" t="s">
        <v>17</v>
      </c>
      <c r="K89" s="15">
        <v>1998</v>
      </c>
      <c r="L89" s="15" t="s">
        <v>265</v>
      </c>
      <c r="W89" s="15" t="s">
        <v>336</v>
      </c>
      <c r="DK89" s="7"/>
    </row>
    <row r="90" spans="1:115">
      <c r="A90" s="15" t="s">
        <v>417</v>
      </c>
      <c r="B90" s="15">
        <v>2001</v>
      </c>
      <c r="C90" s="15" t="s">
        <v>58</v>
      </c>
      <c r="D90" s="15">
        <v>0</v>
      </c>
      <c r="E90" s="15">
        <v>0</v>
      </c>
      <c r="F90" s="15">
        <v>0</v>
      </c>
      <c r="G90" s="3"/>
      <c r="J90" s="15" t="s">
        <v>17</v>
      </c>
      <c r="K90" s="15">
        <v>1999</v>
      </c>
      <c r="L90" s="15" t="s">
        <v>265</v>
      </c>
      <c r="W90" s="15" t="s">
        <v>406</v>
      </c>
      <c r="AD90" s="7"/>
      <c r="AY90" s="7"/>
      <c r="DK90" s="7"/>
    </row>
    <row r="91" spans="1:115">
      <c r="A91" s="15" t="s">
        <v>417</v>
      </c>
      <c r="B91" s="15">
        <v>2002</v>
      </c>
      <c r="C91" s="15" t="s">
        <v>58</v>
      </c>
      <c r="D91" s="15">
        <v>0</v>
      </c>
      <c r="E91" s="15">
        <v>0</v>
      </c>
      <c r="F91" s="15">
        <v>0</v>
      </c>
      <c r="G91" s="3"/>
      <c r="J91" s="15" t="s">
        <v>17</v>
      </c>
      <c r="K91" s="15">
        <v>2000</v>
      </c>
      <c r="L91" s="15" t="s">
        <v>265</v>
      </c>
      <c r="W91" s="15" t="s">
        <v>393</v>
      </c>
      <c r="DK91" s="7"/>
    </row>
    <row r="92" spans="1:115">
      <c r="A92" s="15" t="s">
        <v>417</v>
      </c>
      <c r="B92" s="15">
        <v>2003</v>
      </c>
      <c r="C92" s="15" t="s">
        <v>58</v>
      </c>
      <c r="D92" s="15">
        <v>0</v>
      </c>
      <c r="E92" s="15">
        <v>0</v>
      </c>
      <c r="F92" s="15">
        <v>0</v>
      </c>
      <c r="G92" s="3"/>
      <c r="J92" s="15" t="s">
        <v>17</v>
      </c>
      <c r="K92" s="15">
        <v>2001</v>
      </c>
      <c r="L92" s="15" t="s">
        <v>265</v>
      </c>
      <c r="W92" s="15" t="s">
        <v>365</v>
      </c>
      <c r="AY92" s="7"/>
    </row>
    <row r="93" spans="1:115">
      <c r="A93" s="15" t="s">
        <v>417</v>
      </c>
      <c r="B93" s="15">
        <v>2004</v>
      </c>
      <c r="C93" s="15" t="s">
        <v>58</v>
      </c>
      <c r="D93" s="15">
        <v>0</v>
      </c>
      <c r="E93" s="15">
        <v>0</v>
      </c>
      <c r="F93" s="15">
        <v>0</v>
      </c>
      <c r="G93" s="3"/>
      <c r="J93" s="15" t="s">
        <v>17</v>
      </c>
      <c r="K93" s="15">
        <v>2002</v>
      </c>
      <c r="L93" s="15" t="s">
        <v>265</v>
      </c>
      <c r="W93" s="15" t="s">
        <v>366</v>
      </c>
      <c r="AD93" s="7"/>
      <c r="AY93" s="7"/>
      <c r="DK93" s="7"/>
    </row>
    <row r="94" spans="1:115">
      <c r="A94" s="15" t="s">
        <v>417</v>
      </c>
      <c r="B94" s="15">
        <v>2005</v>
      </c>
      <c r="C94" s="15" t="s">
        <v>58</v>
      </c>
      <c r="D94" s="15">
        <v>0</v>
      </c>
      <c r="E94" s="15">
        <v>0</v>
      </c>
      <c r="F94" s="15">
        <v>0</v>
      </c>
      <c r="G94" s="3"/>
      <c r="J94" s="15" t="s">
        <v>17</v>
      </c>
      <c r="K94" s="15">
        <v>2003</v>
      </c>
      <c r="L94" s="15" t="s">
        <v>265</v>
      </c>
      <c r="W94" s="15" t="s">
        <v>364</v>
      </c>
      <c r="AD94" s="7"/>
    </row>
    <row r="95" spans="1:115">
      <c r="A95" s="15" t="s">
        <v>417</v>
      </c>
      <c r="B95" s="15">
        <v>2006</v>
      </c>
      <c r="C95" s="15" t="s">
        <v>59</v>
      </c>
      <c r="D95" s="15">
        <v>1</v>
      </c>
      <c r="E95" s="15">
        <v>0</v>
      </c>
      <c r="F95" s="15">
        <v>1</v>
      </c>
      <c r="G95" s="3"/>
      <c r="J95" s="15" t="s">
        <v>17</v>
      </c>
      <c r="K95" s="15">
        <v>2004</v>
      </c>
      <c r="L95" s="15" t="s">
        <v>265</v>
      </c>
      <c r="W95" s="15" t="s">
        <v>394</v>
      </c>
    </row>
    <row r="96" spans="1:115">
      <c r="A96" s="15" t="s">
        <v>417</v>
      </c>
      <c r="B96" s="15">
        <v>2007</v>
      </c>
      <c r="C96" s="15" t="s">
        <v>59</v>
      </c>
      <c r="D96" s="15">
        <v>1</v>
      </c>
      <c r="E96" s="15">
        <v>0</v>
      </c>
      <c r="F96" s="15">
        <v>0</v>
      </c>
      <c r="G96" s="3"/>
      <c r="J96" s="15" t="s">
        <v>17</v>
      </c>
      <c r="K96" s="15">
        <v>2005</v>
      </c>
      <c r="L96" s="15" t="s">
        <v>265</v>
      </c>
      <c r="W96" s="15" t="s">
        <v>328</v>
      </c>
      <c r="AY96" s="7"/>
      <c r="DK96" s="7"/>
    </row>
    <row r="97" spans="1:115">
      <c r="A97" s="15" t="s">
        <v>417</v>
      </c>
      <c r="B97" s="15">
        <v>2008</v>
      </c>
      <c r="C97" s="15" t="s">
        <v>59</v>
      </c>
      <c r="D97" s="15">
        <v>1</v>
      </c>
      <c r="E97" s="15">
        <v>0</v>
      </c>
      <c r="F97" s="15">
        <v>0</v>
      </c>
      <c r="G97" s="3"/>
      <c r="J97" s="15" t="s">
        <v>17</v>
      </c>
      <c r="K97" s="15">
        <v>2006</v>
      </c>
      <c r="L97" s="15" t="s">
        <v>265</v>
      </c>
      <c r="W97" s="15" t="s">
        <v>329</v>
      </c>
      <c r="AD97" s="7"/>
      <c r="DK97" s="7"/>
    </row>
    <row r="98" spans="1:115">
      <c r="A98" s="15" t="s">
        <v>417</v>
      </c>
      <c r="B98" s="15">
        <v>2009</v>
      </c>
      <c r="C98" s="15" t="s">
        <v>59</v>
      </c>
      <c r="D98" s="15">
        <v>1</v>
      </c>
      <c r="E98" s="15">
        <v>0</v>
      </c>
      <c r="F98" s="15">
        <v>0</v>
      </c>
      <c r="G98" s="3"/>
      <c r="J98" s="15" t="s">
        <v>17</v>
      </c>
      <c r="K98" s="15">
        <v>2007</v>
      </c>
      <c r="L98" s="15" t="s">
        <v>265</v>
      </c>
      <c r="W98" s="15" t="s">
        <v>343</v>
      </c>
      <c r="AY98" s="7"/>
    </row>
    <row r="99" spans="1:115">
      <c r="A99" s="15" t="s">
        <v>417</v>
      </c>
      <c r="B99" s="15">
        <v>2010</v>
      </c>
      <c r="C99" s="15" t="s">
        <v>60</v>
      </c>
      <c r="D99" s="15">
        <v>0</v>
      </c>
      <c r="E99" s="15">
        <v>0</v>
      </c>
      <c r="F99" s="15">
        <v>1</v>
      </c>
      <c r="G99" s="3"/>
      <c r="J99" s="15" t="s">
        <v>17</v>
      </c>
      <c r="K99" s="15">
        <v>2008</v>
      </c>
      <c r="L99" s="15" t="s">
        <v>265</v>
      </c>
      <c r="W99" s="15" t="s">
        <v>395</v>
      </c>
      <c r="AY99" s="7"/>
    </row>
    <row r="100" spans="1:115">
      <c r="A100" s="15" t="s">
        <v>417</v>
      </c>
      <c r="B100" s="15">
        <v>2011</v>
      </c>
      <c r="C100" s="15" t="s">
        <v>60</v>
      </c>
      <c r="D100" s="15">
        <v>0</v>
      </c>
      <c r="E100" s="15">
        <v>0</v>
      </c>
      <c r="G100" s="3"/>
      <c r="J100" s="15" t="s">
        <v>17</v>
      </c>
      <c r="K100" s="15">
        <v>2009</v>
      </c>
      <c r="L100" s="15" t="s">
        <v>265</v>
      </c>
      <c r="W100" s="15" t="s">
        <v>360</v>
      </c>
    </row>
    <row r="101" spans="1:115">
      <c r="A101" s="15" t="s">
        <v>18</v>
      </c>
      <c r="B101" s="15">
        <v>1989</v>
      </c>
      <c r="F101" s="15">
        <v>0</v>
      </c>
      <c r="G101" s="3"/>
      <c r="J101" s="15" t="s">
        <v>17</v>
      </c>
      <c r="K101" s="15">
        <v>2010</v>
      </c>
      <c r="L101" s="15" t="s">
        <v>265</v>
      </c>
      <c r="W101" s="15" t="s">
        <v>396</v>
      </c>
      <c r="AY101" s="7"/>
    </row>
    <row r="102" spans="1:115">
      <c r="A102" s="15" t="s">
        <v>18</v>
      </c>
      <c r="B102" s="15">
        <v>1990</v>
      </c>
      <c r="C102" s="15" t="s">
        <v>61</v>
      </c>
      <c r="D102" s="15">
        <v>1</v>
      </c>
      <c r="E102" s="15">
        <v>1</v>
      </c>
      <c r="F102" s="15">
        <v>0</v>
      </c>
      <c r="G102" s="3"/>
      <c r="J102" s="15" t="s">
        <v>17</v>
      </c>
      <c r="K102" s="15">
        <v>2011</v>
      </c>
      <c r="L102" s="15" t="s">
        <v>241</v>
      </c>
      <c r="W102" s="15" t="s">
        <v>388</v>
      </c>
      <c r="AD102" s="7"/>
      <c r="CN102" s="8"/>
      <c r="CO102" s="8"/>
    </row>
    <row r="103" spans="1:115">
      <c r="A103" s="15" t="s">
        <v>18</v>
      </c>
      <c r="B103" s="15">
        <v>1991</v>
      </c>
      <c r="C103" s="15" t="s">
        <v>61</v>
      </c>
      <c r="D103" s="15">
        <v>1</v>
      </c>
      <c r="E103" s="15">
        <v>1</v>
      </c>
      <c r="F103" s="15">
        <v>0</v>
      </c>
      <c r="G103" s="3"/>
      <c r="J103" s="15" t="s">
        <v>17</v>
      </c>
      <c r="K103" s="15">
        <v>2012</v>
      </c>
      <c r="L103" s="15" t="s">
        <v>241</v>
      </c>
      <c r="W103" s="15" t="s">
        <v>415</v>
      </c>
    </row>
    <row r="104" spans="1:115">
      <c r="A104" s="15" t="s">
        <v>18</v>
      </c>
      <c r="B104" s="15">
        <v>1992</v>
      </c>
      <c r="C104" s="15" t="s">
        <v>61</v>
      </c>
      <c r="D104" s="15">
        <v>1</v>
      </c>
      <c r="E104" s="15">
        <v>1</v>
      </c>
      <c r="F104" s="15">
        <v>1</v>
      </c>
      <c r="G104" s="3"/>
      <c r="J104" s="15" t="s">
        <v>18</v>
      </c>
      <c r="K104" s="15">
        <v>1989</v>
      </c>
      <c r="L104" s="15" t="s">
        <v>252</v>
      </c>
      <c r="W104" s="15" t="s">
        <v>331</v>
      </c>
      <c r="AY104" s="7"/>
      <c r="DK104" s="7"/>
    </row>
    <row r="105" spans="1:115">
      <c r="A105" s="15" t="s">
        <v>18</v>
      </c>
      <c r="B105" s="15">
        <v>1993</v>
      </c>
      <c r="C105" s="15" t="s">
        <v>62</v>
      </c>
      <c r="D105" s="15">
        <v>0</v>
      </c>
      <c r="E105" s="15">
        <v>0</v>
      </c>
      <c r="F105" s="15">
        <v>0</v>
      </c>
      <c r="G105" s="3"/>
      <c r="J105" s="15" t="s">
        <v>18</v>
      </c>
      <c r="K105" s="15">
        <v>1990</v>
      </c>
      <c r="L105" s="15" t="s">
        <v>252</v>
      </c>
      <c r="W105" s="15" t="s">
        <v>333</v>
      </c>
      <c r="AY105" s="7"/>
      <c r="DK105" s="7"/>
    </row>
    <row r="106" spans="1:115">
      <c r="A106" s="15" t="s">
        <v>18</v>
      </c>
      <c r="B106" s="15">
        <v>1994</v>
      </c>
      <c r="C106" s="15" t="s">
        <v>62</v>
      </c>
      <c r="D106" s="15">
        <v>0</v>
      </c>
      <c r="E106" s="15">
        <v>0</v>
      </c>
      <c r="F106" s="15">
        <v>0</v>
      </c>
      <c r="G106" s="3"/>
      <c r="J106" s="15" t="s">
        <v>18</v>
      </c>
      <c r="K106" s="15">
        <v>1991</v>
      </c>
      <c r="L106" s="15" t="s">
        <v>252</v>
      </c>
      <c r="W106" s="15"/>
      <c r="AY106" s="7"/>
    </row>
    <row r="107" spans="1:115">
      <c r="A107" s="15" t="s">
        <v>18</v>
      </c>
      <c r="B107" s="15">
        <v>1995</v>
      </c>
      <c r="C107" s="15" t="s">
        <v>62</v>
      </c>
      <c r="D107" s="15">
        <v>0</v>
      </c>
      <c r="E107" s="15">
        <v>0</v>
      </c>
      <c r="F107" s="15">
        <v>0</v>
      </c>
      <c r="G107" s="3"/>
      <c r="J107" s="15" t="s">
        <v>18</v>
      </c>
      <c r="K107" s="15">
        <v>1992</v>
      </c>
      <c r="L107" s="15" t="s">
        <v>265</v>
      </c>
      <c r="W107" s="15"/>
    </row>
    <row r="108" spans="1:115">
      <c r="A108" s="15" t="s">
        <v>18</v>
      </c>
      <c r="B108" s="15">
        <v>1996</v>
      </c>
      <c r="C108" s="15" t="s">
        <v>62</v>
      </c>
      <c r="D108" s="15">
        <v>0</v>
      </c>
      <c r="E108" s="15">
        <v>0</v>
      </c>
      <c r="F108" s="15">
        <v>0</v>
      </c>
      <c r="G108" s="3"/>
      <c r="J108" s="15" t="s">
        <v>18</v>
      </c>
      <c r="K108" s="15">
        <v>1993</v>
      </c>
      <c r="L108" s="15" t="s">
        <v>265</v>
      </c>
      <c r="W108" s="15"/>
      <c r="AD108" s="7"/>
      <c r="DK108" s="7"/>
    </row>
    <row r="109" spans="1:115">
      <c r="A109" s="15" t="s">
        <v>18</v>
      </c>
      <c r="B109" s="15">
        <v>1997</v>
      </c>
      <c r="C109" s="15" t="s">
        <v>62</v>
      </c>
      <c r="D109" s="15">
        <v>0</v>
      </c>
      <c r="E109" s="15">
        <v>0</v>
      </c>
      <c r="F109" s="15">
        <v>1</v>
      </c>
      <c r="G109" s="3"/>
      <c r="J109" s="15" t="s">
        <v>18</v>
      </c>
      <c r="K109" s="15">
        <v>1994</v>
      </c>
      <c r="L109" s="15" t="s">
        <v>265</v>
      </c>
      <c r="W109" s="15"/>
      <c r="AD109" s="7"/>
      <c r="AY109" s="7"/>
      <c r="DK109" s="7"/>
    </row>
    <row r="110" spans="1:115">
      <c r="A110" s="15" t="s">
        <v>18</v>
      </c>
      <c r="B110" s="15">
        <v>1998</v>
      </c>
      <c r="C110" s="15" t="s">
        <v>63</v>
      </c>
      <c r="D110" s="15">
        <v>1</v>
      </c>
      <c r="E110" s="15">
        <v>0</v>
      </c>
      <c r="F110" s="15">
        <v>1</v>
      </c>
      <c r="G110" s="3"/>
      <c r="J110" s="15" t="s">
        <v>18</v>
      </c>
      <c r="K110" s="15">
        <v>1995</v>
      </c>
      <c r="L110" s="15" t="s">
        <v>265</v>
      </c>
      <c r="W110" s="15"/>
      <c r="AD110" s="7"/>
      <c r="CN110" s="8"/>
      <c r="CO110" s="8"/>
      <c r="DK110" s="7"/>
    </row>
    <row r="111" spans="1:115">
      <c r="A111" s="15" t="s">
        <v>18</v>
      </c>
      <c r="B111" s="15">
        <v>1999</v>
      </c>
      <c r="C111" s="15" t="s">
        <v>63</v>
      </c>
      <c r="D111" s="15">
        <v>1</v>
      </c>
      <c r="E111" s="15">
        <v>0</v>
      </c>
      <c r="F111" s="15">
        <v>1</v>
      </c>
      <c r="G111" s="3"/>
      <c r="J111" s="15" t="s">
        <v>18</v>
      </c>
      <c r="K111" s="15">
        <v>1996</v>
      </c>
      <c r="L111" s="15" t="s">
        <v>265</v>
      </c>
      <c r="W111" s="15"/>
      <c r="AD111" s="7"/>
      <c r="AY111" s="7"/>
      <c r="CN111" s="8"/>
      <c r="CO111" s="8"/>
    </row>
    <row r="112" spans="1:115">
      <c r="A112" s="15" t="s">
        <v>18</v>
      </c>
      <c r="B112" s="15">
        <v>2000</v>
      </c>
      <c r="C112" s="15" t="s">
        <v>64</v>
      </c>
      <c r="D112" s="15">
        <v>1</v>
      </c>
      <c r="E112" s="15">
        <v>0</v>
      </c>
      <c r="F112" s="15">
        <v>0</v>
      </c>
      <c r="G112" s="3"/>
      <c r="J112" s="15" t="s">
        <v>18</v>
      </c>
      <c r="K112" s="15">
        <v>1997</v>
      </c>
      <c r="L112" s="15" t="s">
        <v>265</v>
      </c>
      <c r="W112" s="15"/>
      <c r="AY112" s="7"/>
      <c r="CN112" s="8"/>
      <c r="CO112" s="8"/>
      <c r="DK112" s="7"/>
    </row>
    <row r="113" spans="1:115">
      <c r="A113" s="15" t="s">
        <v>18</v>
      </c>
      <c r="B113" s="15">
        <v>2001</v>
      </c>
      <c r="C113" s="15" t="s">
        <v>65</v>
      </c>
      <c r="D113" s="15">
        <v>0</v>
      </c>
      <c r="E113" s="15">
        <v>0</v>
      </c>
      <c r="F113" s="15">
        <v>0</v>
      </c>
      <c r="G113" s="3"/>
      <c r="J113" s="15" t="s">
        <v>18</v>
      </c>
      <c r="K113" s="15">
        <v>1998</v>
      </c>
      <c r="L113" s="15" t="s">
        <v>265</v>
      </c>
      <c r="W113" s="15"/>
      <c r="AY113" s="7"/>
      <c r="CN113" s="8"/>
      <c r="CO113" s="8"/>
      <c r="DK113" s="7"/>
    </row>
    <row r="114" spans="1:115" ht="14.4">
      <c r="A114" s="15" t="s">
        <v>18</v>
      </c>
      <c r="B114" s="15">
        <v>2002</v>
      </c>
      <c r="C114" s="15" t="s">
        <v>65</v>
      </c>
      <c r="D114" s="15">
        <v>0</v>
      </c>
      <c r="E114" s="15">
        <v>0</v>
      </c>
      <c r="F114" s="15">
        <v>1</v>
      </c>
      <c r="G114" s="3"/>
      <c r="J114" s="15" t="s">
        <v>18</v>
      </c>
      <c r="K114" s="15">
        <v>1999</v>
      </c>
      <c r="L114" s="15" t="s">
        <v>265</v>
      </c>
      <c r="W114" s="15"/>
      <c r="AY114" s="7"/>
      <c r="CN114" s="8"/>
      <c r="CO114" s="8"/>
      <c r="CQ114" s="10"/>
      <c r="CR114" s="11"/>
      <c r="DK114" s="7"/>
    </row>
    <row r="115" spans="1:115">
      <c r="A115" s="15" t="s">
        <v>18</v>
      </c>
      <c r="B115" s="15">
        <v>2003</v>
      </c>
      <c r="C115" s="15" t="s">
        <v>63</v>
      </c>
      <c r="D115" s="15">
        <v>1</v>
      </c>
      <c r="E115" s="15">
        <v>0</v>
      </c>
      <c r="F115" s="15">
        <v>0</v>
      </c>
      <c r="G115" s="3"/>
      <c r="J115" s="15" t="s">
        <v>18</v>
      </c>
      <c r="K115" s="15">
        <v>2000</v>
      </c>
      <c r="L115" s="15" t="s">
        <v>265</v>
      </c>
      <c r="W115" s="15"/>
      <c r="AY115" s="7"/>
      <c r="CN115" s="8"/>
      <c r="CO115" s="8"/>
      <c r="DK115" s="7"/>
    </row>
    <row r="116" spans="1:115">
      <c r="A116" s="15" t="s">
        <v>18</v>
      </c>
      <c r="B116" s="15">
        <v>2004</v>
      </c>
      <c r="C116" s="15" t="s">
        <v>63</v>
      </c>
      <c r="D116" s="15">
        <v>1</v>
      </c>
      <c r="E116" s="15">
        <v>0</v>
      </c>
      <c r="F116" s="15">
        <v>0</v>
      </c>
      <c r="G116" s="3"/>
      <c r="J116" s="15" t="s">
        <v>18</v>
      </c>
      <c r="K116" s="15">
        <v>2001</v>
      </c>
      <c r="L116" s="15" t="s">
        <v>265</v>
      </c>
      <c r="W116" s="15"/>
      <c r="CN116" s="8"/>
    </row>
    <row r="117" spans="1:115">
      <c r="A117" s="15" t="s">
        <v>18</v>
      </c>
      <c r="B117" s="15">
        <v>2005</v>
      </c>
      <c r="C117" s="15" t="s">
        <v>63</v>
      </c>
      <c r="D117" s="15">
        <v>1</v>
      </c>
      <c r="E117" s="15">
        <v>0</v>
      </c>
      <c r="F117" s="15">
        <v>1</v>
      </c>
      <c r="G117" s="3"/>
      <c r="J117" s="15" t="s">
        <v>18</v>
      </c>
      <c r="K117" s="15">
        <v>2002</v>
      </c>
      <c r="L117" s="15" t="s">
        <v>265</v>
      </c>
      <c r="W117" s="15"/>
      <c r="AD117" s="7"/>
      <c r="AY117" s="7"/>
      <c r="DK117" s="7"/>
    </row>
    <row r="118" spans="1:115">
      <c r="A118" s="15" t="s">
        <v>18</v>
      </c>
      <c r="B118" s="15">
        <v>2006</v>
      </c>
      <c r="C118" s="15" t="s">
        <v>66</v>
      </c>
      <c r="D118" s="15">
        <v>0</v>
      </c>
      <c r="E118" s="15">
        <v>0</v>
      </c>
      <c r="F118" s="15">
        <v>0</v>
      </c>
      <c r="G118" s="3"/>
      <c r="J118" s="15" t="s">
        <v>18</v>
      </c>
      <c r="K118" s="15">
        <v>2003</v>
      </c>
      <c r="L118" s="15" t="s">
        <v>265</v>
      </c>
      <c r="W118" s="15"/>
      <c r="AD118" s="7"/>
      <c r="AY118" s="7"/>
      <c r="DK118" s="7"/>
    </row>
    <row r="119" spans="1:115">
      <c r="A119" s="15" t="s">
        <v>18</v>
      </c>
      <c r="B119" s="15">
        <v>2007</v>
      </c>
      <c r="C119" s="15" t="s">
        <v>66</v>
      </c>
      <c r="D119" s="15">
        <v>0</v>
      </c>
      <c r="E119" s="15">
        <v>0</v>
      </c>
      <c r="F119" s="15">
        <v>0</v>
      </c>
      <c r="G119" s="3"/>
      <c r="J119" s="15" t="s">
        <v>18</v>
      </c>
      <c r="K119" s="15">
        <v>2004</v>
      </c>
      <c r="L119" s="15" t="s">
        <v>265</v>
      </c>
      <c r="W119" s="15"/>
      <c r="AY119" s="7"/>
      <c r="DK119" s="7"/>
    </row>
    <row r="120" spans="1:115">
      <c r="A120" s="15" t="s">
        <v>18</v>
      </c>
      <c r="B120" s="15">
        <v>2008</v>
      </c>
      <c r="C120" s="15" t="s">
        <v>66</v>
      </c>
      <c r="D120" s="15">
        <v>0</v>
      </c>
      <c r="E120" s="15">
        <v>0</v>
      </c>
      <c r="F120" s="15">
        <v>0</v>
      </c>
      <c r="G120" s="3"/>
      <c r="J120" s="15" t="s">
        <v>18</v>
      </c>
      <c r="K120" s="15">
        <v>2005</v>
      </c>
      <c r="L120" s="15" t="s">
        <v>265</v>
      </c>
      <c r="W120" s="15"/>
      <c r="AD120" s="7"/>
      <c r="AY120" s="7"/>
      <c r="DK120" s="7"/>
    </row>
    <row r="121" spans="1:115">
      <c r="A121" s="15" t="s">
        <v>18</v>
      </c>
      <c r="B121" s="15">
        <v>2009</v>
      </c>
      <c r="C121" s="15" t="s">
        <v>66</v>
      </c>
      <c r="D121" s="15">
        <v>0</v>
      </c>
      <c r="E121" s="15">
        <v>0</v>
      </c>
      <c r="F121" s="15">
        <v>0</v>
      </c>
      <c r="G121" s="3"/>
      <c r="J121" s="15" t="s">
        <v>18</v>
      </c>
      <c r="K121" s="15">
        <v>2006</v>
      </c>
      <c r="L121" s="15" t="s">
        <v>265</v>
      </c>
      <c r="W121" s="15"/>
      <c r="DK121" s="7"/>
    </row>
    <row r="122" spans="1:115">
      <c r="A122" s="15" t="s">
        <v>18</v>
      </c>
      <c r="B122" s="15">
        <v>2010</v>
      </c>
      <c r="C122" s="15" t="s">
        <v>66</v>
      </c>
      <c r="D122" s="15">
        <v>0</v>
      </c>
      <c r="E122" s="15">
        <v>0</v>
      </c>
      <c r="F122" s="15">
        <v>0</v>
      </c>
      <c r="G122" s="3"/>
      <c r="J122" s="15" t="s">
        <v>18</v>
      </c>
      <c r="K122" s="15">
        <v>2007</v>
      </c>
      <c r="L122" s="15" t="s">
        <v>265</v>
      </c>
      <c r="W122" s="15"/>
      <c r="AD122" s="7"/>
      <c r="AY122" s="7"/>
    </row>
    <row r="123" spans="1:115">
      <c r="A123" s="15" t="s">
        <v>18</v>
      </c>
      <c r="B123" s="15">
        <v>2011</v>
      </c>
      <c r="C123" s="15" t="s">
        <v>66</v>
      </c>
      <c r="D123" s="15">
        <v>0</v>
      </c>
      <c r="E123" s="15">
        <v>0</v>
      </c>
      <c r="G123" s="3"/>
      <c r="J123" s="15" t="s">
        <v>18</v>
      </c>
      <c r="K123" s="15">
        <v>2008</v>
      </c>
      <c r="L123" s="15" t="s">
        <v>265</v>
      </c>
      <c r="W123" s="15"/>
      <c r="BW123" s="8"/>
      <c r="BX123" s="8"/>
    </row>
    <row r="124" spans="1:115">
      <c r="A124" s="15" t="s">
        <v>19</v>
      </c>
      <c r="B124" s="15">
        <v>1989</v>
      </c>
      <c r="G124" s="3"/>
      <c r="J124" s="15" t="s">
        <v>18</v>
      </c>
      <c r="K124" s="15">
        <v>2009</v>
      </c>
      <c r="L124" s="15" t="s">
        <v>265</v>
      </c>
      <c r="W124" s="15"/>
      <c r="DK124" s="7"/>
    </row>
    <row r="125" spans="1:115">
      <c r="A125" s="15" t="s">
        <v>19</v>
      </c>
      <c r="B125" s="15">
        <v>1990</v>
      </c>
      <c r="G125" s="3"/>
      <c r="J125" s="15" t="s">
        <v>18</v>
      </c>
      <c r="K125" s="15">
        <v>2010</v>
      </c>
      <c r="L125" s="15" t="s">
        <v>265</v>
      </c>
      <c r="W125" s="15"/>
      <c r="CN125" s="8"/>
      <c r="CO125" s="8"/>
      <c r="DK125" s="7"/>
    </row>
    <row r="126" spans="1:115">
      <c r="A126" s="15" t="s">
        <v>19</v>
      </c>
      <c r="B126" s="15">
        <v>1991</v>
      </c>
      <c r="G126" s="3"/>
      <c r="J126" s="15" t="s">
        <v>18</v>
      </c>
      <c r="K126" s="15">
        <v>2011</v>
      </c>
      <c r="L126" s="15" t="s">
        <v>241</v>
      </c>
      <c r="W126" s="15"/>
      <c r="AY126" s="7"/>
      <c r="CN126" s="8"/>
      <c r="CO126" s="8"/>
      <c r="DK126" s="7"/>
    </row>
    <row r="127" spans="1:115">
      <c r="A127" s="15" t="s">
        <v>19</v>
      </c>
      <c r="B127" s="15">
        <v>1992</v>
      </c>
      <c r="G127" s="3"/>
      <c r="J127" s="15" t="s">
        <v>18</v>
      </c>
      <c r="K127" s="15">
        <v>2012</v>
      </c>
      <c r="L127" s="15" t="s">
        <v>241</v>
      </c>
      <c r="W127" s="15"/>
      <c r="CN127" s="8"/>
      <c r="CO127" s="8"/>
      <c r="DK127" s="7"/>
    </row>
    <row r="128" spans="1:115">
      <c r="A128" s="15" t="s">
        <v>19</v>
      </c>
      <c r="B128" s="15">
        <v>1993</v>
      </c>
      <c r="G128" s="3"/>
      <c r="J128" s="15" t="s">
        <v>19</v>
      </c>
      <c r="K128" s="15">
        <v>1989</v>
      </c>
      <c r="L128" s="15" t="s">
        <v>241</v>
      </c>
      <c r="W128" s="15"/>
      <c r="CN128" s="8"/>
      <c r="CO128" s="8"/>
      <c r="DK128" s="7"/>
    </row>
    <row r="129" spans="1:115">
      <c r="A129" s="15" t="s">
        <v>19</v>
      </c>
      <c r="B129" s="15">
        <v>1994</v>
      </c>
      <c r="G129" s="3"/>
      <c r="J129" s="15" t="s">
        <v>19</v>
      </c>
      <c r="K129" s="15">
        <v>1990</v>
      </c>
      <c r="L129" s="15" t="s">
        <v>241</v>
      </c>
      <c r="W129" s="15"/>
      <c r="DK129" s="7"/>
    </row>
    <row r="130" spans="1:115">
      <c r="A130" s="15" t="s">
        <v>19</v>
      </c>
      <c r="B130" s="15">
        <v>1995</v>
      </c>
      <c r="G130" s="3"/>
      <c r="J130" s="15" t="s">
        <v>19</v>
      </c>
      <c r="K130" s="15">
        <v>1991</v>
      </c>
      <c r="L130" s="15" t="s">
        <v>241</v>
      </c>
      <c r="W130" s="15"/>
      <c r="AY130" s="7"/>
      <c r="CN130" s="8"/>
      <c r="CO130" s="8"/>
      <c r="DK130" s="7"/>
    </row>
    <row r="131" spans="1:115">
      <c r="A131" s="15" t="s">
        <v>19</v>
      </c>
      <c r="B131" s="15">
        <v>1996</v>
      </c>
      <c r="G131" s="3"/>
      <c r="J131" s="15" t="s">
        <v>19</v>
      </c>
      <c r="K131" s="15">
        <v>1992</v>
      </c>
      <c r="L131" s="15" t="s">
        <v>241</v>
      </c>
      <c r="W131" s="15"/>
      <c r="CN131" s="8"/>
      <c r="CO131" s="8"/>
    </row>
    <row r="132" spans="1:115">
      <c r="A132" s="15" t="s">
        <v>19</v>
      </c>
      <c r="B132" s="15">
        <v>1997</v>
      </c>
      <c r="G132" s="3"/>
      <c r="J132" s="15" t="s">
        <v>19</v>
      </c>
      <c r="K132" s="15">
        <v>1993</v>
      </c>
      <c r="L132" s="15" t="s">
        <v>241</v>
      </c>
      <c r="W132" s="15"/>
      <c r="AY132" s="7"/>
      <c r="DK132" s="7"/>
    </row>
    <row r="133" spans="1:115">
      <c r="A133" s="15" t="s">
        <v>19</v>
      </c>
      <c r="B133" s="15">
        <v>1998</v>
      </c>
      <c r="G133" s="3"/>
      <c r="J133" s="15" t="s">
        <v>19</v>
      </c>
      <c r="K133" s="15">
        <v>1994</v>
      </c>
      <c r="L133" s="15" t="s">
        <v>241</v>
      </c>
      <c r="W133" s="15"/>
      <c r="CN133" s="8"/>
      <c r="CO133" s="8"/>
    </row>
    <row r="134" spans="1:115">
      <c r="A134" s="15" t="s">
        <v>19</v>
      </c>
      <c r="B134" s="15">
        <v>1999</v>
      </c>
      <c r="G134" s="3"/>
      <c r="J134" s="15" t="s">
        <v>19</v>
      </c>
      <c r="K134" s="15">
        <v>1995</v>
      </c>
      <c r="L134" s="15" t="s">
        <v>241</v>
      </c>
      <c r="W134" s="15"/>
    </row>
    <row r="135" spans="1:115">
      <c r="A135" s="15" t="s">
        <v>19</v>
      </c>
      <c r="B135" s="15">
        <v>2000</v>
      </c>
      <c r="G135" s="3"/>
      <c r="J135" s="15" t="s">
        <v>19</v>
      </c>
      <c r="K135" s="15">
        <v>1996</v>
      </c>
      <c r="L135" s="15" t="s">
        <v>241</v>
      </c>
      <c r="W135" s="15"/>
    </row>
    <row r="136" spans="1:115">
      <c r="A136" s="15" t="s">
        <v>19</v>
      </c>
      <c r="B136" s="15">
        <v>2001</v>
      </c>
      <c r="G136" s="3"/>
      <c r="J136" s="15" t="s">
        <v>19</v>
      </c>
      <c r="K136" s="15">
        <v>1997</v>
      </c>
      <c r="L136" s="15" t="s">
        <v>241</v>
      </c>
      <c r="W136" s="15"/>
    </row>
    <row r="137" spans="1:115">
      <c r="A137" s="15" t="s">
        <v>19</v>
      </c>
      <c r="B137" s="15">
        <v>2002</v>
      </c>
      <c r="G137" s="3"/>
      <c r="J137" s="15" t="s">
        <v>19</v>
      </c>
      <c r="K137" s="15">
        <v>1998</v>
      </c>
      <c r="L137" s="15" t="s">
        <v>241</v>
      </c>
      <c r="W137" s="15"/>
      <c r="CN137" s="8"/>
    </row>
    <row r="138" spans="1:115">
      <c r="A138" s="15" t="s">
        <v>19</v>
      </c>
      <c r="B138" s="15">
        <v>2003</v>
      </c>
      <c r="G138" s="3"/>
      <c r="J138" s="15" t="s">
        <v>19</v>
      </c>
      <c r="K138" s="15">
        <v>1999</v>
      </c>
      <c r="L138" s="15" t="s">
        <v>241</v>
      </c>
      <c r="W138" s="15"/>
    </row>
    <row r="139" spans="1:115">
      <c r="A139" s="15" t="s">
        <v>19</v>
      </c>
      <c r="B139" s="15">
        <v>2004</v>
      </c>
      <c r="G139" s="3"/>
      <c r="J139" s="15" t="s">
        <v>19</v>
      </c>
      <c r="K139" s="15">
        <v>2000</v>
      </c>
      <c r="L139" s="15" t="s">
        <v>241</v>
      </c>
      <c r="W139" s="15"/>
    </row>
    <row r="140" spans="1:115">
      <c r="A140" s="15" t="s">
        <v>19</v>
      </c>
      <c r="B140" s="15">
        <v>2005</v>
      </c>
      <c r="G140" s="3"/>
      <c r="J140" s="15" t="s">
        <v>19</v>
      </c>
      <c r="K140" s="15">
        <v>2001</v>
      </c>
      <c r="L140" s="15" t="s">
        <v>241</v>
      </c>
      <c r="W140" s="15"/>
    </row>
    <row r="141" spans="1:115">
      <c r="A141" s="15" t="s">
        <v>19</v>
      </c>
      <c r="B141" s="15">
        <v>2006</v>
      </c>
      <c r="C141" s="15" t="s">
        <v>67</v>
      </c>
      <c r="D141" s="15">
        <v>1</v>
      </c>
      <c r="E141" s="15">
        <v>0</v>
      </c>
      <c r="F141" s="15">
        <v>1</v>
      </c>
      <c r="G141" s="3"/>
      <c r="J141" s="15" t="s">
        <v>19</v>
      </c>
      <c r="K141" s="15">
        <v>2002</v>
      </c>
      <c r="L141" s="15" t="s">
        <v>241</v>
      </c>
      <c r="W141" s="15"/>
    </row>
    <row r="142" spans="1:115">
      <c r="A142" s="15" t="s">
        <v>19</v>
      </c>
      <c r="B142" s="15">
        <v>2007</v>
      </c>
      <c r="C142" s="15" t="s">
        <v>67</v>
      </c>
      <c r="D142" s="15">
        <v>1</v>
      </c>
      <c r="E142" s="15">
        <v>0</v>
      </c>
      <c r="F142" s="15">
        <v>0</v>
      </c>
      <c r="G142" s="3"/>
      <c r="J142" s="15" t="s">
        <v>19</v>
      </c>
      <c r="K142" s="15">
        <v>2003</v>
      </c>
      <c r="L142" s="15" t="s">
        <v>241</v>
      </c>
      <c r="W142" s="15"/>
    </row>
    <row r="143" spans="1:115">
      <c r="A143" s="15" t="s">
        <v>19</v>
      </c>
      <c r="B143" s="15">
        <v>2008</v>
      </c>
      <c r="C143" s="15" t="s">
        <v>67</v>
      </c>
      <c r="D143" s="15">
        <v>1</v>
      </c>
      <c r="E143" s="15">
        <v>0</v>
      </c>
      <c r="F143" s="15">
        <v>0</v>
      </c>
      <c r="G143" s="3"/>
      <c r="J143" s="15" t="s">
        <v>19</v>
      </c>
      <c r="K143" s="15">
        <v>2004</v>
      </c>
      <c r="L143" s="15" t="s">
        <v>241</v>
      </c>
      <c r="W143" s="15"/>
    </row>
    <row r="144" spans="1:115">
      <c r="A144" s="15" t="s">
        <v>19</v>
      </c>
      <c r="B144" s="15">
        <v>2009</v>
      </c>
      <c r="C144" s="15" t="s">
        <v>67</v>
      </c>
      <c r="D144" s="15">
        <v>1</v>
      </c>
      <c r="E144" s="15">
        <v>0</v>
      </c>
      <c r="F144" s="15">
        <v>0</v>
      </c>
      <c r="G144" s="3"/>
      <c r="J144" s="15" t="s">
        <v>19</v>
      </c>
      <c r="K144" s="15">
        <v>2005</v>
      </c>
      <c r="L144" s="15" t="s">
        <v>241</v>
      </c>
      <c r="W144" s="15"/>
    </row>
    <row r="145" spans="1:93">
      <c r="A145" s="15" t="s">
        <v>19</v>
      </c>
      <c r="B145" s="15">
        <v>2010</v>
      </c>
      <c r="C145" s="15" t="s">
        <v>67</v>
      </c>
      <c r="D145" s="15">
        <v>1</v>
      </c>
      <c r="E145" s="15">
        <v>0</v>
      </c>
      <c r="F145" s="15">
        <v>0</v>
      </c>
      <c r="G145" s="3"/>
      <c r="J145" s="15" t="s">
        <v>19</v>
      </c>
      <c r="K145" s="15">
        <v>2006</v>
      </c>
      <c r="L145" s="15" t="s">
        <v>241</v>
      </c>
      <c r="W145" s="15"/>
    </row>
    <row r="146" spans="1:93">
      <c r="A146" s="15" t="s">
        <v>20</v>
      </c>
      <c r="B146" s="15">
        <v>1989</v>
      </c>
      <c r="C146" s="15" t="s">
        <v>77</v>
      </c>
      <c r="D146" s="15">
        <v>1</v>
      </c>
      <c r="E146" s="15">
        <v>1</v>
      </c>
      <c r="G146" s="3"/>
      <c r="J146" s="15" t="s">
        <v>19</v>
      </c>
      <c r="K146" s="15">
        <v>2007</v>
      </c>
      <c r="L146" s="15" t="s">
        <v>241</v>
      </c>
      <c r="W146" s="15"/>
    </row>
    <row r="147" spans="1:93">
      <c r="A147" s="15" t="s">
        <v>20</v>
      </c>
      <c r="B147" s="15">
        <v>1990</v>
      </c>
      <c r="C147" s="15" t="s">
        <v>77</v>
      </c>
      <c r="D147" s="15">
        <v>1</v>
      </c>
      <c r="E147" s="15">
        <v>1</v>
      </c>
      <c r="G147" s="3"/>
      <c r="J147" s="15" t="s">
        <v>19</v>
      </c>
      <c r="K147" s="15">
        <v>2008</v>
      </c>
      <c r="L147" s="15" t="s">
        <v>241</v>
      </c>
      <c r="W147" s="15"/>
      <c r="AY147" s="7"/>
    </row>
    <row r="148" spans="1:93">
      <c r="A148" s="15" t="s">
        <v>20</v>
      </c>
      <c r="B148" s="15">
        <v>1991</v>
      </c>
      <c r="C148" s="15" t="s">
        <v>77</v>
      </c>
      <c r="D148" s="15">
        <v>1</v>
      </c>
      <c r="E148" s="15">
        <v>1</v>
      </c>
      <c r="G148" s="3"/>
      <c r="J148" s="15" t="s">
        <v>19</v>
      </c>
      <c r="K148" s="15">
        <v>2009</v>
      </c>
      <c r="L148" s="15" t="s">
        <v>241</v>
      </c>
      <c r="W148" s="15"/>
    </row>
    <row r="149" spans="1:93">
      <c r="A149" s="15" t="s">
        <v>20</v>
      </c>
      <c r="B149" s="15">
        <v>1992</v>
      </c>
      <c r="C149" s="15" t="s">
        <v>77</v>
      </c>
      <c r="D149" s="15">
        <v>1</v>
      </c>
      <c r="E149" s="15">
        <v>1</v>
      </c>
      <c r="J149" s="15" t="s">
        <v>19</v>
      </c>
      <c r="K149" s="15">
        <v>2010</v>
      </c>
      <c r="L149" s="15" t="s">
        <v>241</v>
      </c>
      <c r="W149" s="15"/>
      <c r="AY149" s="7"/>
    </row>
    <row r="150" spans="1:93">
      <c r="A150" s="15" t="s">
        <v>20</v>
      </c>
      <c r="B150" s="15">
        <v>1993</v>
      </c>
      <c r="C150" s="15" t="s">
        <v>77</v>
      </c>
      <c r="D150" s="15">
        <v>1</v>
      </c>
      <c r="E150" s="15">
        <v>1</v>
      </c>
      <c r="J150" s="15" t="s">
        <v>19</v>
      </c>
      <c r="K150" s="15">
        <v>2011</v>
      </c>
      <c r="L150" s="15" t="s">
        <v>241</v>
      </c>
      <c r="W150" s="15"/>
      <c r="CN150" s="8"/>
      <c r="CO150" s="8"/>
    </row>
    <row r="151" spans="1:93">
      <c r="A151" s="15" t="s">
        <v>20</v>
      </c>
      <c r="B151" s="15">
        <v>1994</v>
      </c>
      <c r="C151" s="15" t="s">
        <v>77</v>
      </c>
      <c r="D151" s="15">
        <v>1</v>
      </c>
      <c r="E151" s="15">
        <v>1</v>
      </c>
      <c r="J151" s="15" t="s">
        <v>19</v>
      </c>
      <c r="K151" s="15">
        <v>2012</v>
      </c>
      <c r="L151" s="15" t="s">
        <v>241</v>
      </c>
      <c r="W151" s="15"/>
      <c r="AY151" s="7"/>
    </row>
    <row r="152" spans="1:93">
      <c r="A152" s="15" t="s">
        <v>20</v>
      </c>
      <c r="B152" s="15">
        <v>1995</v>
      </c>
      <c r="C152" s="15" t="s">
        <v>77</v>
      </c>
      <c r="D152" s="15">
        <v>1</v>
      </c>
      <c r="E152" s="15">
        <v>1</v>
      </c>
      <c r="J152" s="15" t="s">
        <v>20</v>
      </c>
      <c r="K152" s="15">
        <v>1989</v>
      </c>
      <c r="L152" s="15" t="s">
        <v>252</v>
      </c>
      <c r="W152" s="15"/>
    </row>
    <row r="153" spans="1:93">
      <c r="A153" s="15" t="s">
        <v>20</v>
      </c>
      <c r="B153" s="15">
        <v>1996</v>
      </c>
      <c r="C153" s="15" t="s">
        <v>77</v>
      </c>
      <c r="D153" s="15">
        <v>1</v>
      </c>
      <c r="E153" s="15">
        <v>1</v>
      </c>
      <c r="J153" s="15" t="s">
        <v>20</v>
      </c>
      <c r="K153" s="15">
        <v>1990</v>
      </c>
      <c r="L153" s="15" t="s">
        <v>252</v>
      </c>
      <c r="W153" s="15"/>
    </row>
    <row r="154" spans="1:93">
      <c r="A154" s="15" t="s">
        <v>20</v>
      </c>
      <c r="B154" s="15">
        <v>1997</v>
      </c>
      <c r="C154" s="15" t="s">
        <v>77</v>
      </c>
      <c r="D154" s="15">
        <v>1</v>
      </c>
      <c r="E154" s="15">
        <v>1</v>
      </c>
      <c r="J154" s="15" t="s">
        <v>20</v>
      </c>
      <c r="K154" s="15">
        <v>1991</v>
      </c>
      <c r="L154" s="15" t="s">
        <v>252</v>
      </c>
      <c r="W154" s="15"/>
    </row>
    <row r="155" spans="1:93">
      <c r="A155" s="15" t="s">
        <v>20</v>
      </c>
      <c r="B155" s="15">
        <v>1998</v>
      </c>
      <c r="C155" s="15" t="s">
        <v>77</v>
      </c>
      <c r="D155" s="15">
        <v>1</v>
      </c>
      <c r="E155" s="15">
        <v>1</v>
      </c>
      <c r="J155" s="15" t="s">
        <v>20</v>
      </c>
      <c r="K155" s="15">
        <v>1992</v>
      </c>
      <c r="L155" s="15" t="s">
        <v>252</v>
      </c>
      <c r="W155" s="15"/>
    </row>
    <row r="156" spans="1:93">
      <c r="A156" s="15" t="s">
        <v>20</v>
      </c>
      <c r="B156" s="15">
        <v>1999</v>
      </c>
      <c r="C156" s="15" t="s">
        <v>77</v>
      </c>
      <c r="D156" s="15">
        <v>1</v>
      </c>
      <c r="E156" s="15">
        <v>1</v>
      </c>
      <c r="J156" s="15" t="s">
        <v>20</v>
      </c>
      <c r="K156" s="15">
        <v>1993</v>
      </c>
      <c r="L156" s="15" t="s">
        <v>254</v>
      </c>
      <c r="M156" s="15">
        <v>0</v>
      </c>
      <c r="W156" s="15"/>
    </row>
    <row r="157" spans="1:93">
      <c r="A157" s="15" t="s">
        <v>20</v>
      </c>
      <c r="B157" s="15">
        <v>2000</v>
      </c>
      <c r="C157" s="15" t="s">
        <v>77</v>
      </c>
      <c r="D157" s="15">
        <v>0</v>
      </c>
      <c r="E157" s="15">
        <v>0</v>
      </c>
      <c r="F157" s="15">
        <v>1</v>
      </c>
      <c r="J157" s="15" t="s">
        <v>20</v>
      </c>
      <c r="K157" s="15">
        <v>1994</v>
      </c>
      <c r="L157" s="15" t="s">
        <v>254</v>
      </c>
      <c r="M157" s="15">
        <v>0</v>
      </c>
      <c r="W157" s="15"/>
    </row>
    <row r="158" spans="1:93">
      <c r="A158" s="15" t="s">
        <v>20</v>
      </c>
      <c r="B158" s="15">
        <v>2001</v>
      </c>
      <c r="C158" s="15" t="s">
        <v>78</v>
      </c>
      <c r="D158" s="15">
        <v>0</v>
      </c>
      <c r="E158" s="15">
        <v>0</v>
      </c>
      <c r="F158" s="15">
        <v>0</v>
      </c>
      <c r="J158" s="15" t="s">
        <v>20</v>
      </c>
      <c r="K158" s="15">
        <v>1995</v>
      </c>
      <c r="L158" s="15" t="s">
        <v>254</v>
      </c>
      <c r="M158" s="15">
        <v>0</v>
      </c>
      <c r="W158" s="15"/>
      <c r="AY158" s="7"/>
    </row>
    <row r="159" spans="1:93">
      <c r="A159" s="15" t="s">
        <v>20</v>
      </c>
      <c r="B159" s="15">
        <v>2002</v>
      </c>
      <c r="C159" s="15" t="s">
        <v>78</v>
      </c>
      <c r="D159" s="15">
        <v>0</v>
      </c>
      <c r="E159" s="15">
        <v>0</v>
      </c>
      <c r="F159" s="15">
        <v>0</v>
      </c>
      <c r="J159" s="15" t="s">
        <v>20</v>
      </c>
      <c r="K159" s="15">
        <v>1996</v>
      </c>
      <c r="L159" s="15" t="s">
        <v>254</v>
      </c>
      <c r="M159" s="15">
        <v>0</v>
      </c>
      <c r="W159" s="15"/>
      <c r="CN159" s="8"/>
      <c r="CO159" s="8"/>
    </row>
    <row r="160" spans="1:93">
      <c r="A160" s="15" t="s">
        <v>20</v>
      </c>
      <c r="B160" s="15">
        <v>2003</v>
      </c>
      <c r="C160" s="15" t="s">
        <v>311</v>
      </c>
      <c r="D160" s="15">
        <v>1</v>
      </c>
      <c r="E160" s="15">
        <v>0</v>
      </c>
      <c r="F160" s="15">
        <v>1</v>
      </c>
      <c r="G160" s="3"/>
      <c r="J160" s="15" t="s">
        <v>20</v>
      </c>
      <c r="K160" s="15">
        <v>1997</v>
      </c>
      <c r="L160" s="15" t="s">
        <v>254</v>
      </c>
      <c r="M160" s="15">
        <v>1</v>
      </c>
      <c r="W160" s="15"/>
      <c r="CN160" s="8"/>
    </row>
    <row r="161" spans="1:51">
      <c r="A161" s="15" t="s">
        <v>20</v>
      </c>
      <c r="B161" s="15">
        <v>2004</v>
      </c>
      <c r="C161" s="15" t="s">
        <v>311</v>
      </c>
      <c r="D161" s="15">
        <v>1</v>
      </c>
      <c r="E161" s="15">
        <v>0</v>
      </c>
      <c r="F161" s="15">
        <v>0</v>
      </c>
      <c r="G161" s="3"/>
      <c r="J161" s="15" t="s">
        <v>20</v>
      </c>
      <c r="K161" s="15">
        <v>1998</v>
      </c>
      <c r="L161" s="15" t="s">
        <v>254</v>
      </c>
      <c r="M161" s="15">
        <v>0</v>
      </c>
      <c r="W161" s="15"/>
    </row>
    <row r="162" spans="1:51">
      <c r="A162" s="15" t="s">
        <v>20</v>
      </c>
      <c r="B162" s="15">
        <v>2005</v>
      </c>
      <c r="C162" s="15" t="s">
        <v>311</v>
      </c>
      <c r="D162" s="15">
        <v>1</v>
      </c>
      <c r="E162" s="15">
        <v>0</v>
      </c>
      <c r="F162" s="15">
        <v>0</v>
      </c>
      <c r="G162" s="3"/>
      <c r="J162" s="15" t="s">
        <v>20</v>
      </c>
      <c r="K162" s="15">
        <v>1999</v>
      </c>
      <c r="L162" s="15" t="s">
        <v>254</v>
      </c>
      <c r="M162" s="15">
        <v>0</v>
      </c>
      <c r="W162" s="15"/>
      <c r="AY162" s="7"/>
    </row>
    <row r="163" spans="1:51">
      <c r="A163" s="15" t="s">
        <v>20</v>
      </c>
      <c r="B163" s="15">
        <v>2006</v>
      </c>
      <c r="C163" s="15" t="s">
        <v>78</v>
      </c>
      <c r="D163" s="15">
        <v>0</v>
      </c>
      <c r="E163" s="15">
        <v>0</v>
      </c>
      <c r="F163" s="15">
        <v>1</v>
      </c>
      <c r="G163" s="3"/>
      <c r="J163" s="15" t="s">
        <v>20</v>
      </c>
      <c r="K163" s="15">
        <v>2000</v>
      </c>
      <c r="L163" s="15" t="s">
        <v>254</v>
      </c>
      <c r="M163" s="15">
        <v>1</v>
      </c>
      <c r="P163" s="15" t="s">
        <v>250</v>
      </c>
      <c r="W163" s="15"/>
    </row>
    <row r="164" spans="1:51">
      <c r="A164" s="15" t="s">
        <v>20</v>
      </c>
      <c r="B164" s="15">
        <v>2007</v>
      </c>
      <c r="C164" s="15" t="s">
        <v>78</v>
      </c>
      <c r="D164" s="15">
        <v>0</v>
      </c>
      <c r="E164" s="15">
        <v>0</v>
      </c>
      <c r="F164" s="15">
        <v>0</v>
      </c>
      <c r="G164" s="3"/>
      <c r="J164" s="15" t="s">
        <v>20</v>
      </c>
      <c r="K164" s="15">
        <v>2001</v>
      </c>
      <c r="L164" s="15" t="s">
        <v>254</v>
      </c>
      <c r="M164" s="15">
        <v>0</v>
      </c>
      <c r="W164" s="15"/>
    </row>
    <row r="165" spans="1:51">
      <c r="A165" s="15" t="s">
        <v>20</v>
      </c>
      <c r="B165" s="15">
        <v>2008</v>
      </c>
      <c r="C165" s="15" t="s">
        <v>68</v>
      </c>
      <c r="D165" s="15">
        <v>0</v>
      </c>
      <c r="E165" s="15">
        <v>0</v>
      </c>
      <c r="F165" s="15">
        <v>1</v>
      </c>
      <c r="G165" s="3"/>
      <c r="J165" s="15" t="s">
        <v>20</v>
      </c>
      <c r="K165" s="15">
        <v>2002</v>
      </c>
      <c r="L165" s="15" t="s">
        <v>241</v>
      </c>
      <c r="M165" s="15" t="s">
        <v>241</v>
      </c>
      <c r="N165" s="15">
        <v>1</v>
      </c>
      <c r="P165" s="15">
        <v>0</v>
      </c>
      <c r="W165" s="15"/>
    </row>
    <row r="166" spans="1:51">
      <c r="A166" s="15" t="s">
        <v>20</v>
      </c>
      <c r="B166" s="15">
        <v>2009</v>
      </c>
      <c r="C166" s="15" t="s">
        <v>68</v>
      </c>
      <c r="D166" s="15">
        <v>0</v>
      </c>
      <c r="E166" s="15">
        <v>0</v>
      </c>
      <c r="F166" s="15">
        <v>0</v>
      </c>
      <c r="G166" s="3"/>
      <c r="J166" s="15" t="s">
        <v>20</v>
      </c>
      <c r="K166" s="15">
        <v>2003</v>
      </c>
      <c r="L166" s="15" t="s">
        <v>241</v>
      </c>
      <c r="M166" s="15" t="s">
        <v>241</v>
      </c>
      <c r="N166" s="15">
        <v>1</v>
      </c>
      <c r="P166" s="15">
        <v>0</v>
      </c>
      <c r="W166" s="15"/>
    </row>
    <row r="167" spans="1:51">
      <c r="A167" s="15" t="s">
        <v>20</v>
      </c>
      <c r="B167" s="15">
        <v>2010</v>
      </c>
      <c r="C167" s="15" t="s">
        <v>68</v>
      </c>
      <c r="D167" s="15">
        <v>0</v>
      </c>
      <c r="E167" s="15">
        <v>0</v>
      </c>
      <c r="F167" s="15">
        <v>0</v>
      </c>
      <c r="G167" s="3"/>
      <c r="J167" s="15" t="s">
        <v>20</v>
      </c>
      <c r="K167" s="15">
        <v>2004</v>
      </c>
      <c r="L167" s="15" t="s">
        <v>241</v>
      </c>
      <c r="M167" s="15" t="s">
        <v>241</v>
      </c>
      <c r="N167" s="15">
        <v>1</v>
      </c>
      <c r="O167" s="15" t="s">
        <v>266</v>
      </c>
      <c r="P167" s="15">
        <v>0</v>
      </c>
      <c r="W167" s="15"/>
    </row>
    <row r="168" spans="1:51">
      <c r="A168" s="15" t="s">
        <v>20</v>
      </c>
      <c r="B168" s="15">
        <v>2011</v>
      </c>
      <c r="C168" s="15" t="s">
        <v>68</v>
      </c>
      <c r="D168" s="15">
        <v>0</v>
      </c>
      <c r="E168" s="15">
        <v>0</v>
      </c>
      <c r="G168" s="3"/>
      <c r="J168" s="15" t="s">
        <v>20</v>
      </c>
      <c r="K168" s="15">
        <v>2005</v>
      </c>
      <c r="L168" s="15" t="s">
        <v>241</v>
      </c>
      <c r="M168" s="15" t="s">
        <v>241</v>
      </c>
      <c r="N168" s="15">
        <v>0</v>
      </c>
      <c r="O168" s="15" t="s">
        <v>266</v>
      </c>
      <c r="P168" s="15">
        <v>0</v>
      </c>
      <c r="W168" s="15"/>
      <c r="AY168" s="7"/>
    </row>
    <row r="169" spans="1:51">
      <c r="A169" s="15" t="s">
        <v>21</v>
      </c>
      <c r="B169" s="15">
        <v>1989</v>
      </c>
      <c r="G169" s="3"/>
      <c r="J169" s="15" t="s">
        <v>20</v>
      </c>
      <c r="K169" s="15">
        <v>2006</v>
      </c>
      <c r="L169" s="15" t="s">
        <v>241</v>
      </c>
      <c r="M169" s="15" t="s">
        <v>241</v>
      </c>
      <c r="N169" s="15">
        <v>0</v>
      </c>
      <c r="O169" s="15" t="s">
        <v>266</v>
      </c>
      <c r="P169" s="15">
        <v>2</v>
      </c>
      <c r="W169" s="15"/>
      <c r="AY169" s="7"/>
    </row>
    <row r="170" spans="1:51">
      <c r="A170" s="15" t="s">
        <v>21</v>
      </c>
      <c r="B170" s="15">
        <v>1990</v>
      </c>
      <c r="G170" s="3"/>
      <c r="J170" s="15" t="s">
        <v>20</v>
      </c>
      <c r="K170" s="15">
        <v>2007</v>
      </c>
      <c r="L170" s="15" t="s">
        <v>241</v>
      </c>
      <c r="M170" s="15" t="s">
        <v>241</v>
      </c>
      <c r="N170" s="15">
        <v>0</v>
      </c>
      <c r="O170" s="15" t="s">
        <v>266</v>
      </c>
      <c r="P170" s="15">
        <v>2</v>
      </c>
      <c r="W170" s="15"/>
    </row>
    <row r="171" spans="1:51">
      <c r="A171" s="15" t="s">
        <v>21</v>
      </c>
      <c r="B171" s="15">
        <v>1991</v>
      </c>
      <c r="C171" s="15" t="s">
        <v>69</v>
      </c>
      <c r="D171" s="15">
        <v>0</v>
      </c>
      <c r="E171" s="15">
        <v>1</v>
      </c>
      <c r="F171" s="15">
        <v>1</v>
      </c>
      <c r="G171" s="3"/>
      <c r="J171" s="15" t="s">
        <v>20</v>
      </c>
      <c r="K171" s="15">
        <v>2008</v>
      </c>
      <c r="L171" s="15" t="s">
        <v>241</v>
      </c>
      <c r="M171" s="15" t="s">
        <v>241</v>
      </c>
      <c r="N171" s="15">
        <v>1</v>
      </c>
      <c r="O171" s="15" t="s">
        <v>266</v>
      </c>
      <c r="P171" s="15">
        <v>2</v>
      </c>
      <c r="W171" s="15"/>
    </row>
    <row r="172" spans="1:51">
      <c r="A172" s="15" t="s">
        <v>21</v>
      </c>
      <c r="B172" s="15">
        <v>1992</v>
      </c>
      <c r="C172" s="15" t="s">
        <v>70</v>
      </c>
      <c r="D172" s="15">
        <v>1</v>
      </c>
      <c r="E172" s="15">
        <v>1</v>
      </c>
      <c r="F172" s="15">
        <v>1</v>
      </c>
      <c r="G172" s="3"/>
      <c r="J172" s="15" t="s">
        <v>20</v>
      </c>
      <c r="K172" s="15">
        <v>2009</v>
      </c>
      <c r="L172" s="15" t="s">
        <v>241</v>
      </c>
      <c r="M172" s="15" t="s">
        <v>241</v>
      </c>
      <c r="N172" s="15">
        <v>0</v>
      </c>
      <c r="O172" s="15" t="s">
        <v>266</v>
      </c>
      <c r="P172" s="15">
        <v>2</v>
      </c>
      <c r="W172" s="15"/>
    </row>
    <row r="173" spans="1:51">
      <c r="A173" s="15" t="s">
        <v>21</v>
      </c>
      <c r="B173" s="15">
        <v>1993</v>
      </c>
      <c r="C173" s="15" t="s">
        <v>70</v>
      </c>
      <c r="D173" s="15">
        <v>1</v>
      </c>
      <c r="E173" s="15">
        <v>1</v>
      </c>
      <c r="F173" s="15">
        <v>0</v>
      </c>
      <c r="G173" s="3"/>
      <c r="J173" s="15" t="s">
        <v>20</v>
      </c>
      <c r="K173" s="15">
        <v>2010</v>
      </c>
      <c r="L173" s="15" t="s">
        <v>241</v>
      </c>
      <c r="M173" s="15" t="s">
        <v>241</v>
      </c>
      <c r="N173" s="15">
        <v>0</v>
      </c>
      <c r="O173" s="15" t="s">
        <v>266</v>
      </c>
      <c r="P173" s="15">
        <v>2</v>
      </c>
      <c r="W173" s="15"/>
    </row>
    <row r="174" spans="1:51">
      <c r="A174" s="15" t="s">
        <v>21</v>
      </c>
      <c r="B174" s="15">
        <v>1994</v>
      </c>
      <c r="C174" s="15" t="s">
        <v>70</v>
      </c>
      <c r="D174" s="15">
        <v>1</v>
      </c>
      <c r="E174" s="15">
        <v>1</v>
      </c>
      <c r="F174" s="15">
        <v>0</v>
      </c>
      <c r="G174" s="3"/>
      <c r="J174" s="15" t="s">
        <v>20</v>
      </c>
      <c r="K174" s="15">
        <v>2011</v>
      </c>
      <c r="L174" s="15" t="s">
        <v>241</v>
      </c>
      <c r="M174" s="15" t="s">
        <v>241</v>
      </c>
      <c r="W174" s="15"/>
    </row>
    <row r="175" spans="1:51">
      <c r="A175" s="15" t="s">
        <v>21</v>
      </c>
      <c r="B175" s="15">
        <v>1995</v>
      </c>
      <c r="C175" s="15" t="s">
        <v>70</v>
      </c>
      <c r="D175" s="15">
        <v>1</v>
      </c>
      <c r="E175" s="15">
        <v>1</v>
      </c>
      <c r="F175" s="15">
        <v>0</v>
      </c>
      <c r="G175" s="3"/>
      <c r="J175" s="15" t="s">
        <v>20</v>
      </c>
      <c r="K175" s="15">
        <v>2012</v>
      </c>
      <c r="L175" s="15" t="s">
        <v>241</v>
      </c>
      <c r="M175" s="15" t="s">
        <v>241</v>
      </c>
      <c r="W175" s="15"/>
    </row>
    <row r="176" spans="1:51">
      <c r="A176" s="15" t="s">
        <v>21</v>
      </c>
      <c r="B176" s="15">
        <v>1996</v>
      </c>
      <c r="C176" s="15" t="s">
        <v>70</v>
      </c>
      <c r="D176" s="15">
        <v>1</v>
      </c>
      <c r="E176" s="15">
        <v>1</v>
      </c>
      <c r="F176" s="15">
        <v>0</v>
      </c>
      <c r="G176" s="3"/>
      <c r="J176" s="15" t="s">
        <v>21</v>
      </c>
      <c r="K176" s="15">
        <v>1989</v>
      </c>
      <c r="L176" s="15" t="s">
        <v>241</v>
      </c>
      <c r="M176" s="15" t="s">
        <v>241</v>
      </c>
      <c r="W176" s="15"/>
      <c r="AY176" s="7"/>
    </row>
    <row r="177" spans="1:93">
      <c r="A177" s="15" t="s">
        <v>21</v>
      </c>
      <c r="B177" s="15">
        <v>1997</v>
      </c>
      <c r="C177" s="15" t="s">
        <v>70</v>
      </c>
      <c r="D177" s="15">
        <v>1</v>
      </c>
      <c r="E177" s="15">
        <v>1</v>
      </c>
      <c r="F177" s="15">
        <v>0</v>
      </c>
      <c r="G177" s="3"/>
      <c r="J177" s="15" t="s">
        <v>21</v>
      </c>
      <c r="K177" s="15">
        <v>1990</v>
      </c>
      <c r="L177" s="15" t="s">
        <v>241</v>
      </c>
      <c r="M177" s="15" t="s">
        <v>241</v>
      </c>
      <c r="W177" s="15"/>
      <c r="AY177" s="7"/>
      <c r="CN177" s="8"/>
      <c r="CO177" s="8"/>
    </row>
    <row r="178" spans="1:93">
      <c r="A178" s="15" t="s">
        <v>21</v>
      </c>
      <c r="B178" s="15">
        <v>1998</v>
      </c>
      <c r="C178" s="15" t="s">
        <v>70</v>
      </c>
      <c r="D178" s="15">
        <v>1</v>
      </c>
      <c r="E178" s="15">
        <v>1</v>
      </c>
      <c r="F178" s="15">
        <v>1</v>
      </c>
      <c r="G178" s="3"/>
      <c r="J178" s="15" t="s">
        <v>21</v>
      </c>
      <c r="K178" s="15">
        <v>1991</v>
      </c>
      <c r="L178" s="15" t="s">
        <v>241</v>
      </c>
      <c r="M178" s="15" t="s">
        <v>241</v>
      </c>
      <c r="W178" s="15"/>
    </row>
    <row r="179" spans="1:93">
      <c r="A179" s="15" t="s">
        <v>21</v>
      </c>
      <c r="B179" s="15">
        <v>1999</v>
      </c>
      <c r="C179" s="15" t="s">
        <v>71</v>
      </c>
      <c r="D179" s="15">
        <v>0</v>
      </c>
      <c r="E179" s="15">
        <v>0</v>
      </c>
      <c r="F179" s="15">
        <v>0</v>
      </c>
      <c r="G179" s="3"/>
      <c r="J179" s="15" t="s">
        <v>21</v>
      </c>
      <c r="K179" s="15">
        <v>1992</v>
      </c>
      <c r="L179" s="15" t="s">
        <v>265</v>
      </c>
      <c r="W179" s="15"/>
    </row>
    <row r="180" spans="1:93">
      <c r="A180" s="15" t="s">
        <v>21</v>
      </c>
      <c r="B180" s="15">
        <v>2000</v>
      </c>
      <c r="C180" s="15" t="s">
        <v>71</v>
      </c>
      <c r="D180" s="15">
        <v>0</v>
      </c>
      <c r="E180" s="15">
        <v>0</v>
      </c>
      <c r="F180" s="15">
        <v>0</v>
      </c>
      <c r="G180" s="3"/>
      <c r="J180" s="15" t="s">
        <v>21</v>
      </c>
      <c r="K180" s="15">
        <v>1993</v>
      </c>
      <c r="L180" s="15" t="s">
        <v>265</v>
      </c>
      <c r="W180" s="15"/>
      <c r="AY180" s="7"/>
    </row>
    <row r="181" spans="1:93">
      <c r="A181" s="15" t="s">
        <v>21</v>
      </c>
      <c r="B181" s="15">
        <v>2001</v>
      </c>
      <c r="C181" s="15" t="s">
        <v>71</v>
      </c>
      <c r="D181" s="15">
        <v>0</v>
      </c>
      <c r="E181" s="15">
        <v>0</v>
      </c>
      <c r="F181" s="15">
        <v>0</v>
      </c>
      <c r="G181" s="3"/>
      <c r="J181" s="15" t="s">
        <v>21</v>
      </c>
      <c r="K181" s="15">
        <v>1994</v>
      </c>
      <c r="L181" s="15" t="s">
        <v>265</v>
      </c>
      <c r="W181" s="15"/>
      <c r="CN181" s="8"/>
      <c r="CO181" s="8"/>
    </row>
    <row r="182" spans="1:93">
      <c r="A182" s="15" t="s">
        <v>21</v>
      </c>
      <c r="B182" s="15">
        <v>2002</v>
      </c>
      <c r="C182" s="15" t="s">
        <v>71</v>
      </c>
      <c r="D182" s="15">
        <v>0</v>
      </c>
      <c r="E182" s="15">
        <v>0</v>
      </c>
      <c r="F182" s="15">
        <v>1</v>
      </c>
      <c r="G182" s="3"/>
      <c r="J182" s="15" t="s">
        <v>21</v>
      </c>
      <c r="K182" s="15">
        <v>1995</v>
      </c>
      <c r="L182" s="15" t="s">
        <v>265</v>
      </c>
      <c r="W182" s="15"/>
      <c r="CN182" s="8"/>
      <c r="CO182" s="8"/>
    </row>
    <row r="183" spans="1:93">
      <c r="A183" s="15" t="s">
        <v>21</v>
      </c>
      <c r="B183" s="15">
        <v>2003</v>
      </c>
      <c r="C183" s="15" t="s">
        <v>70</v>
      </c>
      <c r="D183" s="15">
        <v>1</v>
      </c>
      <c r="E183" s="15">
        <v>1</v>
      </c>
      <c r="F183" s="15">
        <v>0</v>
      </c>
      <c r="G183" s="3"/>
      <c r="J183" s="15" t="s">
        <v>21</v>
      </c>
      <c r="K183" s="15">
        <v>1996</v>
      </c>
      <c r="L183" s="15" t="s">
        <v>265</v>
      </c>
      <c r="W183" s="15"/>
      <c r="AY183" s="7"/>
    </row>
    <row r="184" spans="1:93">
      <c r="A184" s="15" t="s">
        <v>21</v>
      </c>
      <c r="B184" s="15">
        <v>2004</v>
      </c>
      <c r="C184" s="15" t="s">
        <v>246</v>
      </c>
      <c r="F184" s="15">
        <v>1</v>
      </c>
      <c r="G184" s="3"/>
      <c r="J184" s="15" t="s">
        <v>21</v>
      </c>
      <c r="K184" s="15">
        <v>1997</v>
      </c>
      <c r="L184" s="15" t="s">
        <v>265</v>
      </c>
      <c r="W184" s="15"/>
      <c r="AY184" s="7"/>
    </row>
    <row r="185" spans="1:93">
      <c r="A185" s="15" t="s">
        <v>21</v>
      </c>
      <c r="B185" s="15">
        <v>2005</v>
      </c>
      <c r="C185" s="15" t="s">
        <v>72</v>
      </c>
      <c r="D185" s="15">
        <v>1</v>
      </c>
      <c r="E185" s="15">
        <v>0</v>
      </c>
      <c r="F185" s="15">
        <v>0</v>
      </c>
      <c r="G185" s="3"/>
      <c r="J185" s="15" t="s">
        <v>21</v>
      </c>
      <c r="K185" s="15">
        <v>1998</v>
      </c>
      <c r="L185" s="15" t="s">
        <v>265</v>
      </c>
      <c r="W185" s="15"/>
    </row>
    <row r="186" spans="1:93">
      <c r="A186" s="15" t="s">
        <v>21</v>
      </c>
      <c r="B186" s="15">
        <v>2006</v>
      </c>
      <c r="C186" s="15" t="s">
        <v>73</v>
      </c>
      <c r="D186" s="15">
        <v>0</v>
      </c>
      <c r="E186" s="15">
        <v>0</v>
      </c>
      <c r="F186" s="15">
        <v>1</v>
      </c>
      <c r="G186" s="3"/>
      <c r="J186" s="15" t="s">
        <v>21</v>
      </c>
      <c r="K186" s="15">
        <v>1999</v>
      </c>
      <c r="L186" s="15" t="s">
        <v>265</v>
      </c>
      <c r="W186" s="15"/>
      <c r="CN186" s="8"/>
      <c r="CO186" s="8"/>
    </row>
    <row r="187" spans="1:93">
      <c r="A187" s="15" t="s">
        <v>21</v>
      </c>
      <c r="B187" s="15">
        <v>2007</v>
      </c>
      <c r="C187" s="15" t="s">
        <v>73</v>
      </c>
      <c r="D187" s="15">
        <v>0</v>
      </c>
      <c r="E187" s="15">
        <v>0</v>
      </c>
      <c r="F187" s="15">
        <v>0</v>
      </c>
      <c r="G187" s="3"/>
      <c r="J187" s="15" t="s">
        <v>21</v>
      </c>
      <c r="K187" s="15">
        <v>2000</v>
      </c>
      <c r="L187" s="15" t="s">
        <v>265</v>
      </c>
      <c r="W187" s="15"/>
    </row>
    <row r="188" spans="1:93">
      <c r="A188" s="15" t="s">
        <v>21</v>
      </c>
      <c r="B188" s="15">
        <v>2008</v>
      </c>
      <c r="C188" s="15" t="s">
        <v>73</v>
      </c>
      <c r="D188" s="15">
        <v>0</v>
      </c>
      <c r="E188" s="15">
        <v>0</v>
      </c>
      <c r="F188" s="15">
        <v>0</v>
      </c>
      <c r="G188" s="3"/>
      <c r="J188" s="15" t="s">
        <v>21</v>
      </c>
      <c r="K188" s="15">
        <v>2001</v>
      </c>
      <c r="L188" s="15" t="s">
        <v>265</v>
      </c>
      <c r="W188" s="15"/>
      <c r="CN188" s="8"/>
    </row>
    <row r="189" spans="1:93">
      <c r="A189" s="15" t="s">
        <v>21</v>
      </c>
      <c r="B189" s="15">
        <v>2009</v>
      </c>
      <c r="C189" s="15" t="s">
        <v>73</v>
      </c>
      <c r="D189" s="15">
        <v>0</v>
      </c>
      <c r="E189" s="15">
        <v>0</v>
      </c>
      <c r="F189" s="15">
        <v>0</v>
      </c>
      <c r="G189" s="3"/>
      <c r="J189" s="15" t="s">
        <v>21</v>
      </c>
      <c r="K189" s="15">
        <v>2002</v>
      </c>
      <c r="L189" s="15" t="s">
        <v>265</v>
      </c>
      <c r="W189" s="15"/>
    </row>
    <row r="190" spans="1:93">
      <c r="A190" s="15" t="s">
        <v>21</v>
      </c>
      <c r="B190" s="15">
        <v>2010</v>
      </c>
      <c r="C190" s="15" t="s">
        <v>73</v>
      </c>
      <c r="D190" s="15">
        <v>0</v>
      </c>
      <c r="E190" s="15">
        <v>0</v>
      </c>
      <c r="F190" s="15">
        <v>0</v>
      </c>
      <c r="G190" s="3"/>
      <c r="J190" s="15" t="s">
        <v>21</v>
      </c>
      <c r="K190" s="15">
        <v>2003</v>
      </c>
      <c r="L190" s="15" t="s">
        <v>265</v>
      </c>
      <c r="W190" s="15"/>
    </row>
    <row r="191" spans="1:93">
      <c r="A191" s="15" t="s">
        <v>21</v>
      </c>
      <c r="B191" s="15">
        <v>2011</v>
      </c>
      <c r="C191" s="15" t="s">
        <v>73</v>
      </c>
      <c r="D191" s="15">
        <v>0</v>
      </c>
      <c r="E191" s="15">
        <v>0</v>
      </c>
      <c r="G191" s="3"/>
      <c r="J191" s="15" t="s">
        <v>21</v>
      </c>
      <c r="K191" s="15">
        <v>2004</v>
      </c>
      <c r="L191" s="15" t="s">
        <v>265</v>
      </c>
      <c r="W191" s="15"/>
    </row>
    <row r="192" spans="1:93">
      <c r="A192" s="15" t="s">
        <v>21</v>
      </c>
      <c r="B192" s="15">
        <v>2012</v>
      </c>
      <c r="C192" s="15" t="s">
        <v>73</v>
      </c>
      <c r="D192" s="15">
        <v>0</v>
      </c>
      <c r="E192" s="15">
        <v>0</v>
      </c>
      <c r="G192" s="3"/>
      <c r="J192" s="15" t="s">
        <v>21</v>
      </c>
      <c r="K192" s="15">
        <v>2005</v>
      </c>
      <c r="L192" s="15" t="s">
        <v>265</v>
      </c>
      <c r="W192" s="15"/>
      <c r="AY192" s="7"/>
    </row>
    <row r="193" spans="1:93">
      <c r="A193" s="15" t="s">
        <v>22</v>
      </c>
      <c r="B193" s="15">
        <v>1989</v>
      </c>
      <c r="E193" s="15">
        <v>1</v>
      </c>
      <c r="G193" s="3"/>
      <c r="J193" s="15" t="s">
        <v>21</v>
      </c>
      <c r="K193" s="15">
        <v>2006</v>
      </c>
      <c r="L193" s="15" t="s">
        <v>265</v>
      </c>
      <c r="AY193" s="7"/>
    </row>
    <row r="194" spans="1:93">
      <c r="A194" s="15" t="s">
        <v>22</v>
      </c>
      <c r="B194" s="15">
        <v>1990</v>
      </c>
      <c r="C194" s="15" t="s">
        <v>74</v>
      </c>
      <c r="D194" s="15">
        <v>0</v>
      </c>
      <c r="E194" s="15">
        <v>0</v>
      </c>
      <c r="F194" s="15">
        <v>1</v>
      </c>
      <c r="G194" s="3"/>
      <c r="J194" s="15" t="s">
        <v>21</v>
      </c>
      <c r="K194" s="15">
        <v>2007</v>
      </c>
      <c r="L194" s="15" t="s">
        <v>265</v>
      </c>
    </row>
    <row r="195" spans="1:93">
      <c r="A195" s="15" t="s">
        <v>22</v>
      </c>
      <c r="B195" s="15">
        <v>1991</v>
      </c>
      <c r="C195" s="15" t="s">
        <v>74</v>
      </c>
      <c r="D195" s="15">
        <v>0</v>
      </c>
      <c r="E195" s="15">
        <v>0</v>
      </c>
      <c r="F195" s="15">
        <v>0</v>
      </c>
      <c r="G195" s="3"/>
      <c r="J195" s="15" t="s">
        <v>21</v>
      </c>
      <c r="K195" s="15">
        <v>2008</v>
      </c>
      <c r="L195" s="15" t="s">
        <v>265</v>
      </c>
    </row>
    <row r="196" spans="1:93">
      <c r="A196" s="15" t="s">
        <v>22</v>
      </c>
      <c r="B196" s="15">
        <v>1992</v>
      </c>
      <c r="C196" s="15" t="s">
        <v>74</v>
      </c>
      <c r="D196" s="15">
        <v>0</v>
      </c>
      <c r="E196" s="15">
        <v>0</v>
      </c>
      <c r="F196" s="15">
        <v>0</v>
      </c>
      <c r="G196" s="3"/>
      <c r="J196" s="15" t="s">
        <v>21</v>
      </c>
      <c r="K196" s="15">
        <v>2009</v>
      </c>
      <c r="L196" s="15" t="s">
        <v>265</v>
      </c>
    </row>
    <row r="197" spans="1:93">
      <c r="A197" s="15" t="s">
        <v>22</v>
      </c>
      <c r="B197" s="15">
        <v>1993</v>
      </c>
      <c r="C197" s="15" t="s">
        <v>74</v>
      </c>
      <c r="D197" s="15">
        <v>0</v>
      </c>
      <c r="E197" s="15">
        <v>0</v>
      </c>
      <c r="F197" s="15">
        <v>0</v>
      </c>
      <c r="G197" s="3"/>
      <c r="J197" s="15" t="s">
        <v>21</v>
      </c>
      <c r="K197" s="15">
        <v>2010</v>
      </c>
      <c r="L197" s="15" t="s">
        <v>265</v>
      </c>
      <c r="AY197" s="7"/>
    </row>
    <row r="198" spans="1:93">
      <c r="A198" s="15" t="s">
        <v>22</v>
      </c>
      <c r="B198" s="15">
        <v>1994</v>
      </c>
      <c r="C198" s="15" t="s">
        <v>74</v>
      </c>
      <c r="D198" s="15">
        <v>0</v>
      </c>
      <c r="E198" s="15">
        <v>0</v>
      </c>
      <c r="F198" s="15">
        <v>0</v>
      </c>
      <c r="G198" s="3"/>
      <c r="J198" s="15" t="s">
        <v>21</v>
      </c>
      <c r="K198" s="15">
        <v>2011</v>
      </c>
      <c r="L198" s="15" t="s">
        <v>241</v>
      </c>
    </row>
    <row r="199" spans="1:93">
      <c r="A199" s="15" t="s">
        <v>22</v>
      </c>
      <c r="B199" s="15">
        <v>1995</v>
      </c>
      <c r="C199" s="15" t="s">
        <v>74</v>
      </c>
      <c r="D199" s="15">
        <v>0</v>
      </c>
      <c r="E199" s="15">
        <v>0</v>
      </c>
      <c r="F199" s="15">
        <v>0</v>
      </c>
      <c r="G199" s="3"/>
      <c r="J199" s="15" t="s">
        <v>21</v>
      </c>
      <c r="K199" s="15">
        <v>2012</v>
      </c>
      <c r="L199" s="15" t="s">
        <v>241</v>
      </c>
      <c r="CN199" s="8"/>
      <c r="CO199" s="8"/>
    </row>
    <row r="200" spans="1:93">
      <c r="A200" s="15" t="s">
        <v>22</v>
      </c>
      <c r="B200" s="15">
        <v>1996</v>
      </c>
      <c r="C200" s="15" t="s">
        <v>74</v>
      </c>
      <c r="D200" s="15">
        <v>0</v>
      </c>
      <c r="E200" s="15">
        <v>0</v>
      </c>
      <c r="F200" s="15">
        <v>0</v>
      </c>
      <c r="G200" s="3"/>
      <c r="J200" s="15" t="s">
        <v>22</v>
      </c>
      <c r="K200" s="15">
        <v>1989</v>
      </c>
      <c r="L200" s="15" t="s">
        <v>241</v>
      </c>
      <c r="M200" s="15" t="s">
        <v>241</v>
      </c>
      <c r="CN200" s="8"/>
      <c r="CO200" s="8"/>
    </row>
    <row r="201" spans="1:93">
      <c r="A201" s="15" t="s">
        <v>22</v>
      </c>
      <c r="B201" s="15">
        <v>1997</v>
      </c>
      <c r="C201" s="15" t="s">
        <v>74</v>
      </c>
      <c r="D201" s="15">
        <v>0</v>
      </c>
      <c r="E201" s="15">
        <v>0</v>
      </c>
      <c r="F201" s="15">
        <v>0</v>
      </c>
      <c r="G201" s="3"/>
      <c r="J201" s="15" t="s">
        <v>22</v>
      </c>
      <c r="K201" s="15">
        <v>1990</v>
      </c>
      <c r="L201" s="15" t="s">
        <v>241</v>
      </c>
      <c r="M201" s="15">
        <v>0</v>
      </c>
    </row>
    <row r="202" spans="1:93">
      <c r="A202" s="15" t="s">
        <v>22</v>
      </c>
      <c r="B202" s="15">
        <v>1998</v>
      </c>
      <c r="C202" s="15" t="s">
        <v>74</v>
      </c>
      <c r="D202" s="15">
        <v>0</v>
      </c>
      <c r="E202" s="15">
        <v>0</v>
      </c>
      <c r="F202" s="15">
        <v>0</v>
      </c>
      <c r="G202" s="3"/>
      <c r="J202" s="15" t="s">
        <v>22</v>
      </c>
      <c r="K202" s="15">
        <v>1991</v>
      </c>
      <c r="L202" s="15" t="s">
        <v>254</v>
      </c>
      <c r="M202" s="15">
        <v>0</v>
      </c>
      <c r="P202" s="27"/>
      <c r="Q202" s="27"/>
      <c r="R202" s="27"/>
      <c r="S202" s="27"/>
      <c r="T202" s="27"/>
      <c r="U202" s="27"/>
      <c r="V202" s="27"/>
      <c r="CN202" s="8"/>
      <c r="CO202" s="8"/>
    </row>
    <row r="203" spans="1:93">
      <c r="A203" s="15" t="s">
        <v>22</v>
      </c>
      <c r="B203" s="15">
        <v>1999</v>
      </c>
      <c r="C203" s="15" t="s">
        <v>74</v>
      </c>
      <c r="D203" s="15">
        <v>0</v>
      </c>
      <c r="E203" s="15">
        <v>0</v>
      </c>
      <c r="F203" s="15">
        <v>1</v>
      </c>
      <c r="G203" s="3"/>
      <c r="J203" s="15" t="s">
        <v>22</v>
      </c>
      <c r="K203" s="15">
        <v>1992</v>
      </c>
      <c r="L203" s="15" t="s">
        <v>254</v>
      </c>
      <c r="M203" s="15">
        <v>0</v>
      </c>
      <c r="P203" s="27"/>
      <c r="Q203" s="27"/>
      <c r="R203" s="27"/>
      <c r="S203" s="27"/>
      <c r="T203" s="27"/>
      <c r="U203" s="27"/>
      <c r="V203" s="27"/>
      <c r="AY203" s="7"/>
      <c r="CN203" s="8"/>
      <c r="CO203" s="8"/>
    </row>
    <row r="204" spans="1:93">
      <c r="A204" s="15" t="s">
        <v>22</v>
      </c>
      <c r="B204" s="15">
        <v>2000</v>
      </c>
      <c r="C204" s="15" t="s">
        <v>75</v>
      </c>
      <c r="D204" s="15">
        <v>0</v>
      </c>
      <c r="E204" s="15">
        <v>0</v>
      </c>
      <c r="F204" s="15">
        <v>1</v>
      </c>
      <c r="G204" s="3"/>
      <c r="J204" s="15" t="s">
        <v>22</v>
      </c>
      <c r="K204" s="15">
        <v>1993</v>
      </c>
      <c r="L204" s="15" t="s">
        <v>254</v>
      </c>
      <c r="M204" s="15">
        <v>0</v>
      </c>
      <c r="P204" s="27"/>
      <c r="Q204" s="28"/>
      <c r="R204" s="28"/>
      <c r="S204" s="28"/>
      <c r="T204" s="28"/>
      <c r="U204" s="28"/>
      <c r="V204" s="28"/>
      <c r="AY204" s="7"/>
    </row>
    <row r="205" spans="1:93">
      <c r="A205" s="15" t="s">
        <v>22</v>
      </c>
      <c r="B205" s="15">
        <v>2001</v>
      </c>
      <c r="C205" s="15" t="s">
        <v>247</v>
      </c>
      <c r="D205" s="15">
        <v>1</v>
      </c>
      <c r="E205" s="15">
        <v>0</v>
      </c>
      <c r="F205" s="15">
        <v>0</v>
      </c>
      <c r="G205" s="3"/>
      <c r="J205" s="15" t="s">
        <v>22</v>
      </c>
      <c r="K205" s="15">
        <v>1994</v>
      </c>
      <c r="L205" s="15" t="s">
        <v>254</v>
      </c>
      <c r="M205" s="15">
        <v>0</v>
      </c>
      <c r="P205" s="27"/>
      <c r="Q205" s="27"/>
      <c r="R205" s="27"/>
      <c r="S205" s="27"/>
      <c r="T205" s="27"/>
      <c r="U205" s="27"/>
      <c r="V205" s="27"/>
      <c r="CN205" s="8"/>
      <c r="CO205" s="8"/>
    </row>
    <row r="206" spans="1:93">
      <c r="A206" s="15" t="s">
        <v>22</v>
      </c>
      <c r="B206" s="15">
        <v>2002</v>
      </c>
      <c r="C206" s="15" t="s">
        <v>247</v>
      </c>
      <c r="D206" s="15">
        <v>1</v>
      </c>
      <c r="E206" s="15">
        <v>0</v>
      </c>
      <c r="F206" s="15">
        <v>0</v>
      </c>
      <c r="G206" s="3"/>
      <c r="J206" s="15" t="s">
        <v>22</v>
      </c>
      <c r="K206" s="15">
        <v>1995</v>
      </c>
      <c r="L206" s="15" t="s">
        <v>254</v>
      </c>
      <c r="M206" s="15">
        <v>0</v>
      </c>
    </row>
    <row r="207" spans="1:93">
      <c r="A207" s="15" t="s">
        <v>22</v>
      </c>
      <c r="B207" s="15">
        <v>2003</v>
      </c>
      <c r="C207" s="15" t="s">
        <v>247</v>
      </c>
      <c r="D207" s="15">
        <v>1</v>
      </c>
      <c r="E207" s="15">
        <v>0</v>
      </c>
      <c r="F207" s="15">
        <v>0</v>
      </c>
      <c r="G207" s="3"/>
      <c r="J207" s="15" t="s">
        <v>22</v>
      </c>
      <c r="K207" s="15">
        <v>1996</v>
      </c>
      <c r="L207" s="15" t="s">
        <v>254</v>
      </c>
      <c r="M207" s="15">
        <v>0</v>
      </c>
      <c r="Q207" s="16"/>
      <c r="R207" s="16"/>
      <c r="S207" s="16"/>
      <c r="T207" s="16"/>
      <c r="U207" s="16"/>
      <c r="V207" s="16"/>
      <c r="CN207" s="8"/>
      <c r="CO207" s="8"/>
    </row>
    <row r="208" spans="1:93">
      <c r="A208" s="15" t="s">
        <v>22</v>
      </c>
      <c r="B208" s="15">
        <v>2004</v>
      </c>
      <c r="C208" s="15" t="s">
        <v>316</v>
      </c>
      <c r="D208" s="15">
        <v>0</v>
      </c>
      <c r="E208" s="15">
        <v>0</v>
      </c>
      <c r="F208" s="15">
        <v>0</v>
      </c>
      <c r="G208" s="3"/>
      <c r="J208" s="15" t="s">
        <v>22</v>
      </c>
      <c r="K208" s="15">
        <v>1997</v>
      </c>
      <c r="L208" s="15" t="s">
        <v>254</v>
      </c>
      <c r="M208" s="15">
        <v>1</v>
      </c>
      <c r="AY208" s="7"/>
    </row>
    <row r="209" spans="1:93">
      <c r="A209" s="15" t="s">
        <v>22</v>
      </c>
      <c r="B209" s="15">
        <v>2005</v>
      </c>
      <c r="C209" s="15" t="s">
        <v>316</v>
      </c>
      <c r="D209" s="15">
        <v>0</v>
      </c>
      <c r="E209" s="15">
        <v>0</v>
      </c>
      <c r="F209" s="15">
        <v>0</v>
      </c>
      <c r="G209" s="3"/>
      <c r="J209" s="15" t="s">
        <v>22</v>
      </c>
      <c r="K209" s="15">
        <v>1998</v>
      </c>
      <c r="L209" s="15" t="s">
        <v>254</v>
      </c>
      <c r="M209" s="15">
        <v>0</v>
      </c>
    </row>
    <row r="210" spans="1:93">
      <c r="A210" s="15" t="s">
        <v>22</v>
      </c>
      <c r="B210" s="15">
        <v>2006</v>
      </c>
      <c r="C210" s="15" t="s">
        <v>316</v>
      </c>
      <c r="D210" s="15">
        <v>0</v>
      </c>
      <c r="E210" s="15">
        <v>0</v>
      </c>
      <c r="F210" s="15">
        <v>0</v>
      </c>
      <c r="G210" s="3"/>
      <c r="J210" s="15" t="s">
        <v>22</v>
      </c>
      <c r="K210" s="15">
        <v>1999</v>
      </c>
      <c r="L210" s="15" t="s">
        <v>254</v>
      </c>
      <c r="M210" s="15">
        <v>0</v>
      </c>
      <c r="CN210" s="8"/>
      <c r="CO210" s="8"/>
    </row>
    <row r="211" spans="1:93">
      <c r="A211" s="15" t="s">
        <v>22</v>
      </c>
      <c r="B211" s="15">
        <v>2007</v>
      </c>
      <c r="C211" s="15" t="s">
        <v>316</v>
      </c>
      <c r="D211" s="15">
        <v>0</v>
      </c>
      <c r="E211" s="15">
        <v>0</v>
      </c>
      <c r="F211" s="15">
        <v>0</v>
      </c>
      <c r="G211" s="3"/>
      <c r="J211" s="15" t="s">
        <v>22</v>
      </c>
      <c r="K211" s="15">
        <v>2000</v>
      </c>
      <c r="L211" s="15" t="s">
        <v>254</v>
      </c>
      <c r="M211" s="15">
        <v>1</v>
      </c>
      <c r="CN211" s="8"/>
    </row>
    <row r="212" spans="1:93">
      <c r="A212" s="15" t="s">
        <v>22</v>
      </c>
      <c r="B212" s="15">
        <v>2008</v>
      </c>
      <c r="C212" s="15" t="s">
        <v>316</v>
      </c>
      <c r="D212" s="15">
        <v>0</v>
      </c>
      <c r="E212" s="15">
        <v>0</v>
      </c>
      <c r="F212" s="15">
        <v>0</v>
      </c>
      <c r="G212" s="3"/>
      <c r="J212" s="15" t="s">
        <v>22</v>
      </c>
      <c r="K212" s="15">
        <v>2001</v>
      </c>
      <c r="L212" s="15" t="s">
        <v>265</v>
      </c>
    </row>
    <row r="213" spans="1:93">
      <c r="A213" s="15" t="s">
        <v>22</v>
      </c>
      <c r="B213" s="15">
        <v>2009</v>
      </c>
      <c r="C213" s="15" t="s">
        <v>317</v>
      </c>
      <c r="D213" s="15">
        <v>0</v>
      </c>
      <c r="E213" s="15">
        <v>0</v>
      </c>
      <c r="F213" s="15">
        <v>0</v>
      </c>
      <c r="G213" s="3"/>
      <c r="J213" s="15" t="s">
        <v>22</v>
      </c>
      <c r="K213" s="15">
        <v>2002</v>
      </c>
      <c r="L213" s="15" t="s">
        <v>265</v>
      </c>
    </row>
    <row r="214" spans="1:93">
      <c r="A214" s="15" t="s">
        <v>22</v>
      </c>
      <c r="B214" s="15">
        <v>2010</v>
      </c>
      <c r="C214" s="15" t="s">
        <v>317</v>
      </c>
      <c r="D214" s="15">
        <v>0</v>
      </c>
      <c r="E214" s="15">
        <v>0</v>
      </c>
      <c r="F214" s="15">
        <v>1</v>
      </c>
      <c r="G214" s="3"/>
      <c r="J214" s="15" t="s">
        <v>22</v>
      </c>
      <c r="K214" s="15">
        <v>2003</v>
      </c>
      <c r="L214" s="15" t="s">
        <v>265</v>
      </c>
      <c r="AY214" s="7"/>
    </row>
    <row r="215" spans="1:93">
      <c r="A215" s="15" t="s">
        <v>22</v>
      </c>
      <c r="B215" s="15">
        <v>2011</v>
      </c>
      <c r="C215" s="15" t="s">
        <v>317</v>
      </c>
      <c r="D215" s="15">
        <v>0</v>
      </c>
      <c r="E215" s="15">
        <v>0</v>
      </c>
      <c r="G215" s="3"/>
      <c r="J215" s="15" t="s">
        <v>22</v>
      </c>
      <c r="K215" s="15">
        <v>2004</v>
      </c>
      <c r="L215" s="15" t="s">
        <v>265</v>
      </c>
      <c r="AY215" s="7"/>
    </row>
    <row r="216" spans="1:93">
      <c r="A216" s="15" t="s">
        <v>23</v>
      </c>
      <c r="B216" s="15">
        <v>1989</v>
      </c>
      <c r="G216" s="3"/>
      <c r="J216" s="15" t="s">
        <v>22</v>
      </c>
      <c r="K216" s="15">
        <v>2005</v>
      </c>
      <c r="L216" s="15" t="s">
        <v>265</v>
      </c>
    </row>
    <row r="217" spans="1:93">
      <c r="A217" s="15" t="s">
        <v>23</v>
      </c>
      <c r="B217" s="15">
        <v>1990</v>
      </c>
      <c r="C217" s="15" t="s">
        <v>79</v>
      </c>
      <c r="D217" s="15">
        <v>0</v>
      </c>
      <c r="E217" s="15">
        <v>0</v>
      </c>
      <c r="F217" s="15">
        <v>1</v>
      </c>
      <c r="G217" s="3"/>
      <c r="J217" s="15" t="s">
        <v>22</v>
      </c>
      <c r="K217" s="15">
        <v>2006</v>
      </c>
      <c r="L217" s="15" t="s">
        <v>265</v>
      </c>
    </row>
    <row r="218" spans="1:93">
      <c r="A218" s="15" t="s">
        <v>23</v>
      </c>
      <c r="B218" s="15">
        <v>1991</v>
      </c>
      <c r="C218" s="15" t="s">
        <v>79</v>
      </c>
      <c r="D218" s="15">
        <v>0</v>
      </c>
      <c r="E218" s="15">
        <v>0</v>
      </c>
      <c r="F218" s="15">
        <v>0</v>
      </c>
      <c r="G218" s="3"/>
      <c r="J218" s="15" t="s">
        <v>22</v>
      </c>
      <c r="K218" s="15">
        <v>2007</v>
      </c>
      <c r="L218" s="15" t="s">
        <v>265</v>
      </c>
      <c r="AY218" s="7"/>
    </row>
    <row r="219" spans="1:93">
      <c r="A219" s="15" t="s">
        <v>23</v>
      </c>
      <c r="B219" s="15">
        <v>1992</v>
      </c>
      <c r="C219" s="15" t="s">
        <v>79</v>
      </c>
      <c r="D219" s="15">
        <v>0</v>
      </c>
      <c r="E219" s="15">
        <v>0</v>
      </c>
      <c r="F219" s="15">
        <v>0</v>
      </c>
      <c r="G219" s="3"/>
      <c r="J219" s="15" t="s">
        <v>22</v>
      </c>
      <c r="K219" s="15">
        <v>2008</v>
      </c>
      <c r="L219" s="15" t="s">
        <v>265</v>
      </c>
    </row>
    <row r="220" spans="1:93">
      <c r="A220" s="15" t="s">
        <v>23</v>
      </c>
      <c r="B220" s="15">
        <v>1993</v>
      </c>
      <c r="C220" s="15" t="s">
        <v>79</v>
      </c>
      <c r="D220" s="15">
        <v>0</v>
      </c>
      <c r="E220" s="15">
        <v>0</v>
      </c>
      <c r="F220" s="15">
        <v>0</v>
      </c>
      <c r="G220" s="3"/>
      <c r="J220" s="15" t="s">
        <v>22</v>
      </c>
      <c r="K220" s="15">
        <v>2009</v>
      </c>
      <c r="L220" s="15" t="s">
        <v>265</v>
      </c>
      <c r="AY220" s="7"/>
    </row>
    <row r="221" spans="1:93">
      <c r="A221" s="15" t="s">
        <v>23</v>
      </c>
      <c r="B221" s="15">
        <v>1994</v>
      </c>
      <c r="C221" s="15" t="s">
        <v>79</v>
      </c>
      <c r="D221" s="15">
        <v>0</v>
      </c>
      <c r="E221" s="15">
        <v>0</v>
      </c>
      <c r="F221" s="15">
        <v>0</v>
      </c>
      <c r="G221" s="3"/>
      <c r="J221" s="15" t="s">
        <v>22</v>
      </c>
      <c r="K221" s="15">
        <v>2010</v>
      </c>
      <c r="L221" s="15" t="s">
        <v>265</v>
      </c>
    </row>
    <row r="222" spans="1:93">
      <c r="A222" s="15" t="s">
        <v>23</v>
      </c>
      <c r="B222" s="15">
        <v>1995</v>
      </c>
      <c r="C222" s="15" t="s">
        <v>79</v>
      </c>
      <c r="D222" s="15">
        <v>0</v>
      </c>
      <c r="E222" s="15">
        <v>0</v>
      </c>
      <c r="F222" s="15">
        <v>0</v>
      </c>
      <c r="G222" s="3"/>
      <c r="J222" s="15" t="s">
        <v>22</v>
      </c>
      <c r="K222" s="15">
        <v>2011</v>
      </c>
      <c r="L222" s="15" t="s">
        <v>241</v>
      </c>
    </row>
    <row r="223" spans="1:93">
      <c r="A223" s="15" t="s">
        <v>23</v>
      </c>
      <c r="B223" s="15">
        <v>1996</v>
      </c>
      <c r="C223" s="15" t="s">
        <v>79</v>
      </c>
      <c r="D223" s="15">
        <v>0</v>
      </c>
      <c r="E223" s="15">
        <v>0</v>
      </c>
      <c r="F223" s="15">
        <v>0</v>
      </c>
      <c r="G223" s="3"/>
      <c r="J223" s="15" t="s">
        <v>22</v>
      </c>
      <c r="K223" s="15">
        <v>2012</v>
      </c>
      <c r="L223" s="15" t="s">
        <v>241</v>
      </c>
      <c r="AY223" s="7"/>
      <c r="CN223" s="8"/>
      <c r="CO223" s="8"/>
    </row>
    <row r="224" spans="1:93">
      <c r="A224" s="15" t="s">
        <v>23</v>
      </c>
      <c r="B224" s="15">
        <v>1997</v>
      </c>
      <c r="C224" s="15" t="s">
        <v>79</v>
      </c>
      <c r="D224" s="15">
        <v>0</v>
      </c>
      <c r="E224" s="15">
        <v>0</v>
      </c>
      <c r="F224" s="15">
        <v>0</v>
      </c>
      <c r="G224" s="3"/>
      <c r="J224" s="15" t="s">
        <v>23</v>
      </c>
      <c r="K224" s="15">
        <v>1989</v>
      </c>
      <c r="L224" s="15" t="s">
        <v>241</v>
      </c>
      <c r="M224" s="15" t="s">
        <v>241</v>
      </c>
      <c r="CN224" s="8"/>
      <c r="CO224" s="8"/>
    </row>
    <row r="225" spans="1:93">
      <c r="A225" s="15" t="s">
        <v>23</v>
      </c>
      <c r="B225" s="15">
        <v>1998</v>
      </c>
      <c r="C225" s="15" t="s">
        <v>80</v>
      </c>
      <c r="D225" s="15">
        <v>0</v>
      </c>
      <c r="E225" s="15">
        <v>0</v>
      </c>
      <c r="F225" s="15">
        <v>1</v>
      </c>
      <c r="G225" s="3"/>
      <c r="J225" s="15" t="s">
        <v>23</v>
      </c>
      <c r="K225" s="15">
        <v>1990</v>
      </c>
      <c r="L225" s="15" t="s">
        <v>241</v>
      </c>
      <c r="M225" s="15" t="s">
        <v>241</v>
      </c>
    </row>
    <row r="226" spans="1:93">
      <c r="A226" s="15" t="s">
        <v>23</v>
      </c>
      <c r="B226" s="15">
        <v>1999</v>
      </c>
      <c r="C226" s="15" t="s">
        <v>79</v>
      </c>
      <c r="D226" s="15">
        <v>0</v>
      </c>
      <c r="E226" s="15">
        <v>0</v>
      </c>
      <c r="F226" s="15">
        <v>1</v>
      </c>
      <c r="G226" s="3"/>
      <c r="J226" s="15" t="s">
        <v>23</v>
      </c>
      <c r="K226" s="15">
        <v>1991</v>
      </c>
      <c r="L226" s="15" t="s">
        <v>241</v>
      </c>
      <c r="M226" s="15" t="s">
        <v>241</v>
      </c>
      <c r="AY226" s="7"/>
    </row>
    <row r="227" spans="1:93">
      <c r="A227" s="15" t="s">
        <v>23</v>
      </c>
      <c r="B227" s="15">
        <v>2000</v>
      </c>
      <c r="C227" s="15" t="s">
        <v>81</v>
      </c>
      <c r="D227" s="15">
        <v>1</v>
      </c>
      <c r="E227" s="15">
        <v>0</v>
      </c>
      <c r="F227" s="15">
        <v>1</v>
      </c>
      <c r="G227" s="3"/>
      <c r="J227" s="15" t="s">
        <v>23</v>
      </c>
      <c r="K227" s="15">
        <v>1992</v>
      </c>
      <c r="L227" s="15" t="s">
        <v>241</v>
      </c>
      <c r="M227" s="15" t="s">
        <v>241</v>
      </c>
    </row>
    <row r="228" spans="1:93">
      <c r="A228" s="15" t="s">
        <v>23</v>
      </c>
      <c r="B228" s="15">
        <v>2001</v>
      </c>
      <c r="C228" s="15" t="s">
        <v>312</v>
      </c>
      <c r="D228" s="15">
        <v>0</v>
      </c>
      <c r="E228" s="15">
        <v>0</v>
      </c>
      <c r="F228" s="15">
        <v>1</v>
      </c>
      <c r="G228" s="3"/>
      <c r="J228" s="15" t="s">
        <v>23</v>
      </c>
      <c r="K228" s="15">
        <v>1993</v>
      </c>
      <c r="L228" s="15" t="s">
        <v>241</v>
      </c>
      <c r="M228" s="15" t="s">
        <v>241</v>
      </c>
    </row>
    <row r="229" spans="1:93">
      <c r="A229" s="15" t="s">
        <v>23</v>
      </c>
      <c r="B229" s="15">
        <v>2002</v>
      </c>
      <c r="C229" s="15" t="s">
        <v>82</v>
      </c>
      <c r="D229" s="15">
        <v>0</v>
      </c>
      <c r="E229" s="15">
        <v>0</v>
      </c>
      <c r="F229" s="15">
        <v>1</v>
      </c>
      <c r="G229" s="3"/>
      <c r="J229" s="15" t="s">
        <v>23</v>
      </c>
      <c r="K229" s="15">
        <v>1994</v>
      </c>
      <c r="L229" s="15" t="s">
        <v>241</v>
      </c>
      <c r="M229" s="15" t="s">
        <v>241</v>
      </c>
      <c r="AY229" s="7"/>
    </row>
    <row r="230" spans="1:93">
      <c r="A230" s="15" t="s">
        <v>23</v>
      </c>
      <c r="B230" s="15">
        <v>2003</v>
      </c>
      <c r="C230" s="15" t="s">
        <v>244</v>
      </c>
      <c r="D230" s="15">
        <v>0</v>
      </c>
      <c r="E230" s="15">
        <v>0</v>
      </c>
      <c r="F230" s="15">
        <v>1</v>
      </c>
      <c r="G230" s="3"/>
      <c r="J230" s="15" t="s">
        <v>23</v>
      </c>
      <c r="K230" s="15">
        <v>1995</v>
      </c>
      <c r="L230" s="15" t="s">
        <v>241</v>
      </c>
      <c r="M230" s="15">
        <v>0</v>
      </c>
      <c r="AY230" s="7"/>
    </row>
    <row r="231" spans="1:93">
      <c r="A231" s="15" t="s">
        <v>23</v>
      </c>
      <c r="B231" s="15">
        <v>2004</v>
      </c>
      <c r="C231" s="15" t="s">
        <v>83</v>
      </c>
      <c r="D231" s="15">
        <v>0</v>
      </c>
      <c r="E231" s="15">
        <v>0</v>
      </c>
      <c r="F231" s="15">
        <v>1</v>
      </c>
      <c r="G231" s="3"/>
      <c r="J231" s="15" t="s">
        <v>23</v>
      </c>
      <c r="K231" s="15">
        <v>1996</v>
      </c>
      <c r="L231" s="15" t="s">
        <v>241</v>
      </c>
      <c r="M231" s="15">
        <v>0</v>
      </c>
      <c r="N231" s="15">
        <v>1</v>
      </c>
    </row>
    <row r="232" spans="1:93">
      <c r="A232" s="15" t="s">
        <v>23</v>
      </c>
      <c r="B232" s="15">
        <v>2005</v>
      </c>
      <c r="C232" s="15" t="s">
        <v>244</v>
      </c>
      <c r="D232" s="15">
        <v>0</v>
      </c>
      <c r="E232" s="15">
        <v>0</v>
      </c>
      <c r="F232" s="15">
        <v>1</v>
      </c>
      <c r="G232" s="3"/>
      <c r="J232" s="15" t="s">
        <v>23</v>
      </c>
      <c r="K232" s="15">
        <v>1997</v>
      </c>
      <c r="L232" s="15" t="s">
        <v>241</v>
      </c>
      <c r="M232" s="15">
        <v>0</v>
      </c>
    </row>
    <row r="233" spans="1:93">
      <c r="A233" s="15" t="s">
        <v>23</v>
      </c>
      <c r="B233" s="15">
        <v>2006</v>
      </c>
      <c r="C233" s="15" t="s">
        <v>84</v>
      </c>
      <c r="D233" s="15">
        <v>1</v>
      </c>
      <c r="E233" s="15">
        <v>0</v>
      </c>
      <c r="F233" s="15">
        <v>1</v>
      </c>
      <c r="G233" s="3"/>
      <c r="J233" s="15" t="s">
        <v>23</v>
      </c>
      <c r="K233" s="15">
        <v>1998</v>
      </c>
      <c r="L233" s="15" t="s">
        <v>241</v>
      </c>
      <c r="M233" s="15">
        <v>1</v>
      </c>
    </row>
    <row r="234" spans="1:93">
      <c r="A234" s="15" t="s">
        <v>23</v>
      </c>
      <c r="B234" s="15">
        <v>2007</v>
      </c>
      <c r="C234" s="15" t="s">
        <v>313</v>
      </c>
      <c r="D234" s="15">
        <v>0</v>
      </c>
      <c r="E234" s="15">
        <v>0</v>
      </c>
      <c r="F234" s="15">
        <v>1</v>
      </c>
      <c r="G234" s="3"/>
      <c r="J234" s="15" t="s">
        <v>23</v>
      </c>
      <c r="K234" s="15">
        <v>1999</v>
      </c>
      <c r="L234" s="15" t="s">
        <v>241</v>
      </c>
      <c r="M234" s="15">
        <v>0</v>
      </c>
    </row>
    <row r="235" spans="1:93">
      <c r="A235" s="15" t="s">
        <v>23</v>
      </c>
      <c r="B235" s="15">
        <v>2008</v>
      </c>
      <c r="C235" s="15" t="s">
        <v>84</v>
      </c>
      <c r="D235" s="15">
        <v>1</v>
      </c>
      <c r="E235" s="15">
        <v>0</v>
      </c>
      <c r="F235" s="15">
        <v>1</v>
      </c>
      <c r="G235" s="3"/>
      <c r="J235" s="15" t="s">
        <v>23</v>
      </c>
      <c r="K235" s="15">
        <v>2000</v>
      </c>
      <c r="L235" s="15" t="s">
        <v>241</v>
      </c>
      <c r="M235" s="15">
        <v>0</v>
      </c>
      <c r="CN235" s="8"/>
      <c r="CO235" s="8"/>
    </row>
    <row r="236" spans="1:93">
      <c r="A236" s="15" t="s">
        <v>23</v>
      </c>
      <c r="B236" s="15">
        <v>2009</v>
      </c>
      <c r="C236" s="15" t="s">
        <v>313</v>
      </c>
      <c r="D236" s="15">
        <v>0</v>
      </c>
      <c r="E236" s="15">
        <v>0</v>
      </c>
      <c r="G236" s="3"/>
      <c r="J236" s="15" t="s">
        <v>23</v>
      </c>
      <c r="K236" s="15">
        <v>2001</v>
      </c>
      <c r="L236" s="15" t="s">
        <v>241</v>
      </c>
      <c r="M236" s="15">
        <v>0</v>
      </c>
      <c r="CN236" s="8"/>
    </row>
    <row r="237" spans="1:93">
      <c r="A237" s="15" t="s">
        <v>23</v>
      </c>
      <c r="B237" s="15">
        <v>2010</v>
      </c>
      <c r="C237" s="15" t="s">
        <v>84</v>
      </c>
      <c r="D237" s="15">
        <v>1</v>
      </c>
      <c r="E237" s="15">
        <v>0</v>
      </c>
      <c r="G237" s="3"/>
      <c r="J237" s="15" t="s">
        <v>23</v>
      </c>
      <c r="K237" s="15">
        <v>2002</v>
      </c>
      <c r="L237" s="15" t="s">
        <v>241</v>
      </c>
      <c r="M237" s="15">
        <v>1</v>
      </c>
    </row>
    <row r="238" spans="1:93">
      <c r="A238" s="15" t="s">
        <v>24</v>
      </c>
      <c r="B238" s="15">
        <v>2008</v>
      </c>
      <c r="G238" s="3"/>
      <c r="J238" s="15" t="s">
        <v>23</v>
      </c>
      <c r="K238" s="15">
        <v>2003</v>
      </c>
      <c r="L238" s="15" t="s">
        <v>265</v>
      </c>
      <c r="M238" s="15">
        <v>0</v>
      </c>
      <c r="AY238" s="7"/>
    </row>
    <row r="239" spans="1:93">
      <c r="A239" s="15" t="s">
        <v>24</v>
      </c>
      <c r="B239" s="15">
        <v>2009</v>
      </c>
      <c r="G239" s="3"/>
      <c r="J239" s="15" t="s">
        <v>23</v>
      </c>
      <c r="K239" s="15">
        <v>2004</v>
      </c>
      <c r="L239" s="15" t="s">
        <v>265</v>
      </c>
      <c r="M239" s="15">
        <v>0</v>
      </c>
      <c r="AY239" s="7"/>
    </row>
    <row r="240" spans="1:93">
      <c r="A240" s="15" t="s">
        <v>25</v>
      </c>
      <c r="B240" s="15">
        <v>1989</v>
      </c>
      <c r="C240" s="15" t="s">
        <v>85</v>
      </c>
      <c r="D240" s="15">
        <v>1</v>
      </c>
      <c r="E240" s="15">
        <v>1</v>
      </c>
      <c r="G240" s="3"/>
      <c r="J240" s="15" t="s">
        <v>23</v>
      </c>
      <c r="K240" s="15">
        <v>2005</v>
      </c>
      <c r="L240" s="15" t="s">
        <v>265</v>
      </c>
      <c r="M240" s="15">
        <v>0</v>
      </c>
    </row>
    <row r="241" spans="1:93">
      <c r="A241" s="15" t="s">
        <v>25</v>
      </c>
      <c r="B241" s="15">
        <v>1990</v>
      </c>
      <c r="C241" s="15" t="s">
        <v>85</v>
      </c>
      <c r="D241" s="15">
        <v>1</v>
      </c>
      <c r="E241" s="15">
        <v>1</v>
      </c>
      <c r="F241" s="15">
        <v>1</v>
      </c>
      <c r="G241" s="3"/>
      <c r="J241" s="15" t="s">
        <v>23</v>
      </c>
      <c r="K241" s="15">
        <v>2006</v>
      </c>
      <c r="L241" s="15" t="s">
        <v>265</v>
      </c>
      <c r="M241" s="15">
        <v>1</v>
      </c>
    </row>
    <row r="242" spans="1:93">
      <c r="A242" s="15" t="s">
        <v>25</v>
      </c>
      <c r="B242" s="15">
        <v>1991</v>
      </c>
      <c r="C242" s="15" t="s">
        <v>86</v>
      </c>
      <c r="D242" s="15">
        <v>1</v>
      </c>
      <c r="E242" s="15">
        <v>0</v>
      </c>
      <c r="F242" s="15">
        <v>1</v>
      </c>
      <c r="G242" s="3"/>
      <c r="J242" s="15" t="s">
        <v>23</v>
      </c>
      <c r="K242" s="15">
        <v>2007</v>
      </c>
      <c r="L242" s="15" t="s">
        <v>265</v>
      </c>
      <c r="M242" s="15">
        <v>0</v>
      </c>
    </row>
    <row r="243" spans="1:93">
      <c r="A243" s="15" t="s">
        <v>25</v>
      </c>
      <c r="B243" s="15">
        <v>1992</v>
      </c>
      <c r="C243" s="15" t="s">
        <v>86</v>
      </c>
      <c r="D243" s="15">
        <v>1</v>
      </c>
      <c r="E243" s="15">
        <v>0</v>
      </c>
      <c r="F243" s="15">
        <v>1</v>
      </c>
      <c r="G243" s="3"/>
      <c r="J243" s="15" t="s">
        <v>23</v>
      </c>
      <c r="K243" s="15">
        <v>2008</v>
      </c>
      <c r="L243" s="15" t="s">
        <v>265</v>
      </c>
      <c r="M243" s="15">
        <v>0</v>
      </c>
      <c r="AY243" s="7"/>
    </row>
    <row r="244" spans="1:93">
      <c r="A244" s="15" t="s">
        <v>25</v>
      </c>
      <c r="B244" s="15">
        <v>1993</v>
      </c>
      <c r="C244" s="15" t="s">
        <v>86</v>
      </c>
      <c r="D244" s="15">
        <v>1</v>
      </c>
      <c r="E244" s="15">
        <v>0</v>
      </c>
      <c r="F244" s="15">
        <v>0</v>
      </c>
      <c r="G244" s="3"/>
      <c r="J244" s="15" t="s">
        <v>23</v>
      </c>
      <c r="K244" s="15">
        <v>2009</v>
      </c>
      <c r="L244" s="15" t="s">
        <v>265</v>
      </c>
      <c r="M244" s="15">
        <v>0</v>
      </c>
    </row>
    <row r="245" spans="1:93">
      <c r="A245" s="15" t="s">
        <v>25</v>
      </c>
      <c r="B245" s="15">
        <v>1994</v>
      </c>
      <c r="C245" s="15" t="s">
        <v>86</v>
      </c>
      <c r="D245" s="15">
        <v>1</v>
      </c>
      <c r="E245" s="15">
        <v>0</v>
      </c>
      <c r="F245" s="15">
        <v>0</v>
      </c>
      <c r="G245" s="3"/>
      <c r="J245" s="15" t="s">
        <v>23</v>
      </c>
      <c r="K245" s="15">
        <v>2010</v>
      </c>
      <c r="L245" s="15" t="s">
        <v>265</v>
      </c>
      <c r="M245" s="15">
        <v>1</v>
      </c>
      <c r="CN245" s="8"/>
      <c r="CO245" s="8"/>
    </row>
    <row r="246" spans="1:93">
      <c r="A246" s="15" t="s">
        <v>25</v>
      </c>
      <c r="B246" s="15">
        <v>1995</v>
      </c>
      <c r="C246" s="15" t="s">
        <v>86</v>
      </c>
      <c r="D246" s="15">
        <v>1</v>
      </c>
      <c r="E246" s="15">
        <v>0</v>
      </c>
      <c r="F246" s="15">
        <v>0</v>
      </c>
      <c r="G246" s="3"/>
      <c r="J246" s="15" t="s">
        <v>23</v>
      </c>
      <c r="K246" s="15">
        <v>2011</v>
      </c>
      <c r="L246" s="15" t="s">
        <v>241</v>
      </c>
      <c r="M246" s="15">
        <v>0</v>
      </c>
      <c r="CN246" s="8"/>
      <c r="CO246" s="8"/>
    </row>
    <row r="247" spans="1:93">
      <c r="A247" s="15" t="s">
        <v>25</v>
      </c>
      <c r="B247" s="15">
        <v>1996</v>
      </c>
      <c r="C247" s="15" t="s">
        <v>86</v>
      </c>
      <c r="D247" s="15">
        <v>1</v>
      </c>
      <c r="E247" s="15">
        <v>0</v>
      </c>
      <c r="F247" s="15">
        <v>0</v>
      </c>
      <c r="G247" s="3"/>
      <c r="J247" s="15" t="s">
        <v>23</v>
      </c>
      <c r="K247" s="15">
        <v>2012</v>
      </c>
      <c r="L247" s="15" t="s">
        <v>241</v>
      </c>
      <c r="M247" s="15">
        <v>0</v>
      </c>
    </row>
    <row r="248" spans="1:93">
      <c r="A248" s="15" t="s">
        <v>25</v>
      </c>
      <c r="B248" s="15">
        <v>1997</v>
      </c>
      <c r="C248" s="15" t="s">
        <v>86</v>
      </c>
      <c r="D248" s="15">
        <v>1</v>
      </c>
      <c r="E248" s="15">
        <v>0</v>
      </c>
      <c r="F248" s="15">
        <v>0</v>
      </c>
      <c r="G248" s="3"/>
      <c r="J248" s="15" t="s">
        <v>25</v>
      </c>
      <c r="K248" s="15">
        <v>1989</v>
      </c>
      <c r="L248" s="15" t="s">
        <v>241</v>
      </c>
      <c r="M248" s="15" t="s">
        <v>241</v>
      </c>
    </row>
    <row r="249" spans="1:93">
      <c r="A249" s="15" t="s">
        <v>25</v>
      </c>
      <c r="B249" s="15">
        <v>1998</v>
      </c>
      <c r="C249" s="15" t="s">
        <v>86</v>
      </c>
      <c r="D249" s="15">
        <v>1</v>
      </c>
      <c r="E249" s="15">
        <v>0</v>
      </c>
      <c r="F249" s="15">
        <v>0</v>
      </c>
      <c r="G249" s="3"/>
      <c r="J249" s="15" t="s">
        <v>25</v>
      </c>
      <c r="K249" s="15">
        <v>1990</v>
      </c>
      <c r="L249" s="15" t="s">
        <v>241</v>
      </c>
      <c r="M249" s="15" t="s">
        <v>241</v>
      </c>
      <c r="AY249" s="7"/>
      <c r="CN249" s="8"/>
      <c r="CO249" s="8"/>
    </row>
    <row r="250" spans="1:93">
      <c r="A250" s="15" t="s">
        <v>25</v>
      </c>
      <c r="B250" s="15">
        <v>1999</v>
      </c>
      <c r="C250" s="15" t="s">
        <v>320</v>
      </c>
      <c r="D250" s="15">
        <v>0</v>
      </c>
      <c r="E250" s="15">
        <v>0</v>
      </c>
      <c r="F250" s="15">
        <v>0</v>
      </c>
      <c r="G250" s="3"/>
      <c r="J250" s="15" t="s">
        <v>25</v>
      </c>
      <c r="K250" s="15">
        <v>1991</v>
      </c>
      <c r="L250" s="15" t="s">
        <v>241</v>
      </c>
      <c r="M250" s="15" t="s">
        <v>241</v>
      </c>
      <c r="CN250" s="8"/>
      <c r="CO250" s="8"/>
    </row>
    <row r="251" spans="1:93">
      <c r="A251" s="15" t="s">
        <v>25</v>
      </c>
      <c r="B251" s="15">
        <v>2000</v>
      </c>
      <c r="C251" s="15" t="s">
        <v>86</v>
      </c>
      <c r="D251" s="15">
        <v>1</v>
      </c>
      <c r="E251" s="15">
        <v>0</v>
      </c>
      <c r="F251" s="15">
        <v>1</v>
      </c>
      <c r="G251" s="3"/>
      <c r="J251" s="15" t="s">
        <v>25</v>
      </c>
      <c r="K251" s="15">
        <v>1992</v>
      </c>
      <c r="L251" s="15" t="s">
        <v>265</v>
      </c>
    </row>
    <row r="252" spans="1:93">
      <c r="A252" s="15" t="s">
        <v>25</v>
      </c>
      <c r="B252" s="15">
        <v>2001</v>
      </c>
      <c r="C252" s="15" t="s">
        <v>86</v>
      </c>
      <c r="D252" s="15">
        <v>1</v>
      </c>
      <c r="E252" s="15">
        <v>0</v>
      </c>
      <c r="F252" s="15">
        <v>0</v>
      </c>
      <c r="G252" s="3"/>
      <c r="J252" s="15" t="s">
        <v>25</v>
      </c>
      <c r="K252" s="15">
        <v>1993</v>
      </c>
      <c r="L252" s="15" t="s">
        <v>265</v>
      </c>
    </row>
    <row r="253" spans="1:93">
      <c r="A253" s="15" t="s">
        <v>25</v>
      </c>
      <c r="B253" s="15">
        <v>2002</v>
      </c>
      <c r="C253" s="15" t="s">
        <v>87</v>
      </c>
      <c r="D253" s="15">
        <v>0</v>
      </c>
      <c r="E253" s="15">
        <v>0</v>
      </c>
      <c r="F253" s="15">
        <v>1</v>
      </c>
      <c r="G253" s="3"/>
      <c r="J253" s="15" t="s">
        <v>25</v>
      </c>
      <c r="K253" s="15">
        <v>1994</v>
      </c>
      <c r="L253" s="15" t="s">
        <v>265</v>
      </c>
    </row>
    <row r="254" spans="1:93">
      <c r="A254" s="15" t="s">
        <v>25</v>
      </c>
      <c r="B254" s="15">
        <v>2003</v>
      </c>
      <c r="C254" s="15" t="s">
        <v>87</v>
      </c>
      <c r="D254" s="15">
        <v>0</v>
      </c>
      <c r="E254" s="15">
        <v>0</v>
      </c>
      <c r="F254" s="15">
        <v>0</v>
      </c>
      <c r="G254" s="3"/>
      <c r="J254" s="15" t="s">
        <v>25</v>
      </c>
      <c r="K254" s="15">
        <v>1995</v>
      </c>
      <c r="L254" s="15" t="s">
        <v>265</v>
      </c>
      <c r="CN254" s="8"/>
      <c r="CO254" s="8"/>
    </row>
    <row r="255" spans="1:93">
      <c r="A255" s="15" t="s">
        <v>25</v>
      </c>
      <c r="B255" s="15">
        <v>2004</v>
      </c>
      <c r="C255" s="15" t="s">
        <v>88</v>
      </c>
      <c r="D255" s="15">
        <v>0</v>
      </c>
      <c r="E255" s="15">
        <v>0</v>
      </c>
      <c r="F255" s="15">
        <v>1</v>
      </c>
      <c r="G255" s="3"/>
      <c r="J255" s="15" t="s">
        <v>25</v>
      </c>
      <c r="K255" s="15">
        <v>1996</v>
      </c>
      <c r="L255" s="15" t="s">
        <v>265</v>
      </c>
    </row>
    <row r="256" spans="1:93">
      <c r="A256" s="15" t="s">
        <v>25</v>
      </c>
      <c r="B256" s="15">
        <v>2005</v>
      </c>
      <c r="C256" s="15" t="s">
        <v>88</v>
      </c>
      <c r="D256" s="15">
        <v>0</v>
      </c>
      <c r="E256" s="15">
        <v>0</v>
      </c>
      <c r="F256" s="15">
        <v>0</v>
      </c>
      <c r="G256" s="3"/>
      <c r="J256" s="15" t="s">
        <v>25</v>
      </c>
      <c r="K256" s="15">
        <v>1997</v>
      </c>
      <c r="L256" s="15" t="s">
        <v>265</v>
      </c>
    </row>
    <row r="257" spans="1:93">
      <c r="A257" s="15" t="s">
        <v>25</v>
      </c>
      <c r="B257" s="15">
        <v>2006</v>
      </c>
      <c r="C257" s="15" t="s">
        <v>88</v>
      </c>
      <c r="D257" s="15">
        <v>0</v>
      </c>
      <c r="E257" s="15">
        <v>0</v>
      </c>
      <c r="F257" s="15">
        <v>0</v>
      </c>
      <c r="G257" s="3"/>
      <c r="J257" s="15" t="s">
        <v>25</v>
      </c>
      <c r="K257" s="15">
        <v>1998</v>
      </c>
      <c r="L257" s="15" t="s">
        <v>265</v>
      </c>
    </row>
    <row r="258" spans="1:93">
      <c r="A258" s="15" t="s">
        <v>25</v>
      </c>
      <c r="B258" s="15">
        <v>2007</v>
      </c>
      <c r="C258" s="15" t="s">
        <v>88</v>
      </c>
      <c r="D258" s="15">
        <v>0</v>
      </c>
      <c r="E258" s="15">
        <v>0</v>
      </c>
      <c r="F258" s="15">
        <v>0</v>
      </c>
      <c r="G258" s="3"/>
      <c r="J258" s="15" t="s">
        <v>25</v>
      </c>
      <c r="K258" s="15">
        <v>1999</v>
      </c>
      <c r="L258" s="15" t="s">
        <v>265</v>
      </c>
      <c r="CN258" s="8"/>
      <c r="CO258" s="8"/>
    </row>
    <row r="259" spans="1:93">
      <c r="A259" s="15" t="s">
        <v>25</v>
      </c>
      <c r="B259" s="15">
        <v>2008</v>
      </c>
      <c r="C259" s="15" t="s">
        <v>89</v>
      </c>
      <c r="D259" s="15">
        <v>1</v>
      </c>
      <c r="E259" s="15">
        <v>0</v>
      </c>
      <c r="F259" s="15">
        <v>1</v>
      </c>
      <c r="G259" s="3"/>
      <c r="J259" s="15" t="s">
        <v>25</v>
      </c>
      <c r="K259" s="15">
        <v>2000</v>
      </c>
      <c r="L259" s="15" t="s">
        <v>265</v>
      </c>
    </row>
    <row r="260" spans="1:93">
      <c r="A260" s="15" t="s">
        <v>25</v>
      </c>
      <c r="B260" s="15">
        <v>2009</v>
      </c>
      <c r="C260" s="15" t="s">
        <v>89</v>
      </c>
      <c r="D260" s="15">
        <v>1</v>
      </c>
      <c r="E260" s="15">
        <v>0</v>
      </c>
      <c r="F260" s="15">
        <v>0</v>
      </c>
      <c r="G260" s="3"/>
      <c r="J260" s="15" t="s">
        <v>25</v>
      </c>
      <c r="K260" s="15">
        <v>2001</v>
      </c>
      <c r="L260" s="15" t="s">
        <v>265</v>
      </c>
      <c r="CN260" s="8"/>
    </row>
    <row r="261" spans="1:93">
      <c r="A261" s="15" t="s">
        <v>25</v>
      </c>
      <c r="B261" s="15">
        <v>2010</v>
      </c>
      <c r="C261" s="15" t="s">
        <v>89</v>
      </c>
      <c r="D261" s="15">
        <v>1</v>
      </c>
      <c r="E261" s="15">
        <v>0</v>
      </c>
      <c r="F261" s="15">
        <v>0</v>
      </c>
      <c r="G261" s="3"/>
      <c r="J261" s="15" t="s">
        <v>25</v>
      </c>
      <c r="K261" s="15">
        <v>2002</v>
      </c>
      <c r="L261" s="15" t="s">
        <v>265</v>
      </c>
    </row>
    <row r="262" spans="1:93">
      <c r="A262" s="15" t="s">
        <v>10</v>
      </c>
      <c r="B262" s="15">
        <v>1989</v>
      </c>
      <c r="F262" s="15">
        <v>1</v>
      </c>
      <c r="G262" s="3"/>
      <c r="J262" s="15" t="s">
        <v>25</v>
      </c>
      <c r="K262" s="15">
        <v>2003</v>
      </c>
      <c r="L262" s="15" t="s">
        <v>265</v>
      </c>
    </row>
    <row r="263" spans="1:93">
      <c r="A263" s="15" t="s">
        <v>10</v>
      </c>
      <c r="B263" s="15">
        <v>1990</v>
      </c>
      <c r="C263" s="15" t="s">
        <v>314</v>
      </c>
      <c r="D263" s="15">
        <v>1</v>
      </c>
      <c r="E263" s="15">
        <v>1</v>
      </c>
      <c r="F263" s="15">
        <v>1</v>
      </c>
      <c r="G263" s="3"/>
      <c r="J263" s="15" t="s">
        <v>25</v>
      </c>
      <c r="K263" s="15">
        <v>2004</v>
      </c>
      <c r="L263" s="15" t="s">
        <v>265</v>
      </c>
    </row>
    <row r="264" spans="1:93">
      <c r="A264" s="15" t="s">
        <v>10</v>
      </c>
      <c r="B264" s="15">
        <v>1991</v>
      </c>
      <c r="C264" s="15" t="s">
        <v>90</v>
      </c>
      <c r="D264" s="15">
        <v>0</v>
      </c>
      <c r="E264" s="15">
        <v>0</v>
      </c>
      <c r="F264" s="15">
        <v>1</v>
      </c>
      <c r="G264" s="3"/>
      <c r="J264" s="15" t="s">
        <v>25</v>
      </c>
      <c r="K264" s="15">
        <v>2005</v>
      </c>
      <c r="L264" s="15" t="s">
        <v>265</v>
      </c>
      <c r="AY264" s="7"/>
    </row>
    <row r="265" spans="1:93">
      <c r="A265" s="15" t="s">
        <v>10</v>
      </c>
      <c r="B265" s="15">
        <v>1992</v>
      </c>
      <c r="C265" s="15" t="s">
        <v>91</v>
      </c>
      <c r="D265" s="15">
        <v>0</v>
      </c>
      <c r="E265" s="15">
        <v>0</v>
      </c>
      <c r="F265" s="15">
        <v>1</v>
      </c>
      <c r="G265" s="3"/>
      <c r="J265" s="15" t="s">
        <v>25</v>
      </c>
      <c r="K265" s="15">
        <v>2006</v>
      </c>
      <c r="L265" s="15" t="s">
        <v>265</v>
      </c>
    </row>
    <row r="266" spans="1:93">
      <c r="A266" s="15" t="s">
        <v>10</v>
      </c>
      <c r="B266" s="15">
        <v>1993</v>
      </c>
      <c r="C266" s="15" t="s">
        <v>92</v>
      </c>
      <c r="D266" s="15">
        <v>0</v>
      </c>
      <c r="E266" s="15">
        <v>0</v>
      </c>
      <c r="F266" s="15">
        <v>0</v>
      </c>
      <c r="G266" s="3"/>
      <c r="J266" s="15" t="s">
        <v>25</v>
      </c>
      <c r="K266" s="15">
        <v>2007</v>
      </c>
      <c r="L266" s="15" t="s">
        <v>265</v>
      </c>
      <c r="AY266" s="7"/>
    </row>
    <row r="267" spans="1:93">
      <c r="A267" s="15" t="s">
        <v>10</v>
      </c>
      <c r="B267" s="15">
        <v>1994</v>
      </c>
      <c r="C267" s="15" t="s">
        <v>92</v>
      </c>
      <c r="D267" s="15">
        <v>0</v>
      </c>
      <c r="E267" s="15">
        <v>0</v>
      </c>
      <c r="F267" s="15">
        <v>1</v>
      </c>
      <c r="G267" s="3"/>
      <c r="J267" s="15" t="s">
        <v>25</v>
      </c>
      <c r="K267" s="15">
        <v>2008</v>
      </c>
      <c r="L267" s="15" t="s">
        <v>265</v>
      </c>
    </row>
    <row r="268" spans="1:93">
      <c r="A268" s="15" t="s">
        <v>10</v>
      </c>
      <c r="B268" s="15">
        <v>1995</v>
      </c>
      <c r="C268" s="15" t="s">
        <v>93</v>
      </c>
      <c r="D268" s="15">
        <v>1</v>
      </c>
      <c r="E268" s="15">
        <v>0</v>
      </c>
      <c r="F268" s="15">
        <v>1</v>
      </c>
      <c r="G268" s="3"/>
      <c r="J268" s="15" t="s">
        <v>25</v>
      </c>
      <c r="K268" s="15">
        <v>2009</v>
      </c>
      <c r="L268" s="15" t="s">
        <v>265</v>
      </c>
    </row>
    <row r="269" spans="1:93">
      <c r="A269" s="15" t="s">
        <v>10</v>
      </c>
      <c r="B269" s="15">
        <v>1996</v>
      </c>
      <c r="C269" s="15" t="s">
        <v>93</v>
      </c>
      <c r="D269" s="15">
        <v>1</v>
      </c>
      <c r="E269" s="15">
        <v>0</v>
      </c>
      <c r="F269" s="15">
        <v>0</v>
      </c>
      <c r="G269" s="3"/>
      <c r="J269" s="15" t="s">
        <v>25</v>
      </c>
      <c r="K269" s="15">
        <v>2010</v>
      </c>
      <c r="L269" s="15" t="s">
        <v>265</v>
      </c>
    </row>
    <row r="270" spans="1:93">
      <c r="A270" s="15" t="s">
        <v>10</v>
      </c>
      <c r="B270" s="15">
        <v>1997</v>
      </c>
      <c r="C270" s="15" t="s">
        <v>94</v>
      </c>
      <c r="D270" s="15">
        <v>0</v>
      </c>
      <c r="E270" s="15">
        <v>0</v>
      </c>
      <c r="F270" s="15">
        <v>1</v>
      </c>
      <c r="G270" s="3"/>
      <c r="J270" s="15" t="s">
        <v>25</v>
      </c>
      <c r="K270" s="15">
        <v>2011</v>
      </c>
      <c r="L270" s="15" t="s">
        <v>241</v>
      </c>
      <c r="CN270" s="8"/>
    </row>
    <row r="271" spans="1:93">
      <c r="A271" s="15" t="s">
        <v>10</v>
      </c>
      <c r="B271" s="15">
        <v>1998</v>
      </c>
      <c r="C271" s="15" t="s">
        <v>94</v>
      </c>
      <c r="D271" s="15">
        <v>0</v>
      </c>
      <c r="E271" s="15">
        <v>0</v>
      </c>
      <c r="F271" s="15">
        <v>0</v>
      </c>
      <c r="G271" s="3"/>
      <c r="J271" s="15" t="s">
        <v>25</v>
      </c>
      <c r="K271" s="15">
        <v>2012</v>
      </c>
      <c r="L271" s="15" t="s">
        <v>241</v>
      </c>
    </row>
    <row r="272" spans="1:93">
      <c r="A272" s="15" t="s">
        <v>10</v>
      </c>
      <c r="B272" s="15">
        <v>1999</v>
      </c>
      <c r="C272" s="15" t="s">
        <v>94</v>
      </c>
      <c r="D272" s="15">
        <v>0</v>
      </c>
      <c r="E272" s="15">
        <v>0</v>
      </c>
      <c r="F272" s="15">
        <v>0</v>
      </c>
      <c r="G272" s="3"/>
      <c r="J272" s="15" t="s">
        <v>10</v>
      </c>
      <c r="K272" s="15">
        <v>1989</v>
      </c>
      <c r="L272" s="15" t="s">
        <v>252</v>
      </c>
    </row>
    <row r="273" spans="1:12">
      <c r="A273" s="15" t="s">
        <v>10</v>
      </c>
      <c r="B273" s="15">
        <v>2000</v>
      </c>
      <c r="C273" s="15" t="s">
        <v>94</v>
      </c>
      <c r="D273" s="15">
        <v>0</v>
      </c>
      <c r="E273" s="15">
        <v>0</v>
      </c>
      <c r="F273" s="15">
        <v>0</v>
      </c>
      <c r="G273" s="3"/>
      <c r="J273" s="15" t="s">
        <v>10</v>
      </c>
      <c r="K273" s="15">
        <v>1990</v>
      </c>
      <c r="L273" s="15" t="s">
        <v>252</v>
      </c>
    </row>
    <row r="274" spans="1:12">
      <c r="A274" s="15" t="s">
        <v>10</v>
      </c>
      <c r="B274" s="15">
        <v>2001</v>
      </c>
      <c r="C274" s="15" t="s">
        <v>95</v>
      </c>
      <c r="D274" s="15">
        <v>0</v>
      </c>
      <c r="E274" s="15">
        <v>0</v>
      </c>
      <c r="F274" s="15">
        <v>1</v>
      </c>
      <c r="G274" s="3"/>
      <c r="J274" s="15" t="s">
        <v>10</v>
      </c>
      <c r="K274" s="15">
        <v>1991</v>
      </c>
      <c r="L274" s="15" t="s">
        <v>252</v>
      </c>
    </row>
    <row r="275" spans="1:12">
      <c r="A275" s="15" t="s">
        <v>10</v>
      </c>
      <c r="B275" s="15">
        <v>2002</v>
      </c>
      <c r="C275" s="15" t="s">
        <v>95</v>
      </c>
      <c r="D275" s="15">
        <v>0</v>
      </c>
      <c r="E275" s="15">
        <v>0</v>
      </c>
      <c r="F275" s="15">
        <v>0</v>
      </c>
      <c r="G275" s="3"/>
      <c r="J275" s="15" t="s">
        <v>10</v>
      </c>
      <c r="K275" s="15">
        <v>1992</v>
      </c>
      <c r="L275" s="15" t="s">
        <v>252</v>
      </c>
    </row>
    <row r="276" spans="1:12">
      <c r="A276" s="15" t="s">
        <v>10</v>
      </c>
      <c r="B276" s="15">
        <v>2003</v>
      </c>
      <c r="C276" s="15" t="s">
        <v>95</v>
      </c>
      <c r="D276" s="15">
        <v>0</v>
      </c>
      <c r="E276" s="15">
        <v>0</v>
      </c>
      <c r="F276" s="15">
        <v>0</v>
      </c>
      <c r="G276" s="3"/>
      <c r="J276" s="15" t="s">
        <v>10</v>
      </c>
      <c r="K276" s="15">
        <v>1993</v>
      </c>
      <c r="L276" s="15" t="s">
        <v>252</v>
      </c>
    </row>
    <row r="277" spans="1:12">
      <c r="A277" s="15" t="s">
        <v>10</v>
      </c>
      <c r="B277" s="15">
        <v>2004</v>
      </c>
      <c r="C277" s="15" t="s">
        <v>95</v>
      </c>
      <c r="D277" s="15">
        <v>0</v>
      </c>
      <c r="E277" s="15">
        <v>0</v>
      </c>
      <c r="F277" s="15">
        <v>0</v>
      </c>
      <c r="G277" s="3"/>
      <c r="J277" s="15" t="s">
        <v>10</v>
      </c>
      <c r="K277" s="15">
        <v>1994</v>
      </c>
      <c r="L277" s="15" t="s">
        <v>252</v>
      </c>
    </row>
    <row r="278" spans="1:12">
      <c r="A278" s="15" t="s">
        <v>10</v>
      </c>
      <c r="B278" s="15">
        <v>2005</v>
      </c>
      <c r="C278" s="15" t="s">
        <v>96</v>
      </c>
      <c r="D278" s="15">
        <v>1</v>
      </c>
      <c r="E278" s="15">
        <v>0</v>
      </c>
      <c r="F278" s="15">
        <v>1</v>
      </c>
      <c r="G278" s="3"/>
      <c r="J278" s="15" t="s">
        <v>10</v>
      </c>
      <c r="K278" s="15">
        <v>1995</v>
      </c>
      <c r="L278" s="15" t="s">
        <v>252</v>
      </c>
    </row>
    <row r="279" spans="1:12">
      <c r="A279" s="15" t="s">
        <v>10</v>
      </c>
      <c r="B279" s="15">
        <v>2006</v>
      </c>
      <c r="C279" s="15" t="s">
        <v>96</v>
      </c>
      <c r="D279" s="15">
        <v>1</v>
      </c>
      <c r="E279" s="15">
        <v>0</v>
      </c>
      <c r="F279" s="15">
        <v>0</v>
      </c>
      <c r="G279" s="3"/>
      <c r="J279" s="15" t="s">
        <v>10</v>
      </c>
      <c r="K279" s="15">
        <v>1996</v>
      </c>
      <c r="L279" s="15" t="s">
        <v>252</v>
      </c>
    </row>
    <row r="280" spans="1:12">
      <c r="A280" s="15" t="s">
        <v>10</v>
      </c>
      <c r="B280" s="15">
        <v>2007</v>
      </c>
      <c r="C280" s="15" t="s">
        <v>96</v>
      </c>
      <c r="D280" s="15">
        <v>1</v>
      </c>
      <c r="E280" s="15">
        <v>0</v>
      </c>
      <c r="F280" s="15">
        <v>0</v>
      </c>
      <c r="G280" s="3"/>
      <c r="J280" s="15" t="s">
        <v>10</v>
      </c>
      <c r="K280" s="15">
        <v>1997</v>
      </c>
      <c r="L280" s="15" t="s">
        <v>252</v>
      </c>
    </row>
    <row r="281" spans="1:12">
      <c r="A281" s="15" t="s">
        <v>10</v>
      </c>
      <c r="B281" s="15">
        <v>2008</v>
      </c>
      <c r="C281" s="15" t="s">
        <v>96</v>
      </c>
      <c r="D281" s="15">
        <v>1</v>
      </c>
      <c r="E281" s="15">
        <v>0</v>
      </c>
      <c r="F281" s="15">
        <v>0</v>
      </c>
      <c r="G281" s="3"/>
      <c r="J281" s="15" t="s">
        <v>10</v>
      </c>
      <c r="K281" s="15">
        <v>1998</v>
      </c>
      <c r="L281" s="15" t="s">
        <v>252</v>
      </c>
    </row>
    <row r="282" spans="1:12">
      <c r="A282" s="15" t="s">
        <v>10</v>
      </c>
      <c r="B282" s="15">
        <v>2009</v>
      </c>
      <c r="C282" s="15" t="s">
        <v>315</v>
      </c>
      <c r="D282" s="15">
        <v>0</v>
      </c>
      <c r="E282" s="15">
        <v>0</v>
      </c>
      <c r="F282" s="15">
        <v>1</v>
      </c>
      <c r="G282" s="3"/>
      <c r="J282" s="15" t="s">
        <v>10</v>
      </c>
      <c r="K282" s="15">
        <v>1999</v>
      </c>
      <c r="L282" s="15" t="s">
        <v>252</v>
      </c>
    </row>
    <row r="283" spans="1:12">
      <c r="A283" s="15" t="s">
        <v>10</v>
      </c>
      <c r="B283" s="15">
        <v>2010</v>
      </c>
      <c r="C283" s="15" t="s">
        <v>315</v>
      </c>
      <c r="D283" s="15">
        <v>0</v>
      </c>
      <c r="E283" s="15">
        <v>0</v>
      </c>
      <c r="F283" s="15">
        <v>0</v>
      </c>
      <c r="G283" s="3"/>
      <c r="J283" s="15" t="s">
        <v>10</v>
      </c>
      <c r="K283" s="15">
        <v>2000</v>
      </c>
      <c r="L283" s="15" t="s">
        <v>252</v>
      </c>
    </row>
    <row r="284" spans="1:12">
      <c r="C284" s="15" t="s">
        <v>315</v>
      </c>
      <c r="D284" s="15">
        <v>0</v>
      </c>
      <c r="E284" s="15">
        <v>0</v>
      </c>
      <c r="G284" s="3"/>
      <c r="J284" s="15" t="s">
        <v>10</v>
      </c>
      <c r="K284" s="15">
        <v>2001</v>
      </c>
      <c r="L284" s="15" t="s">
        <v>252</v>
      </c>
    </row>
    <row r="285" spans="1:12">
      <c r="C285" s="15" t="s">
        <v>315</v>
      </c>
      <c r="D285" s="15">
        <v>0</v>
      </c>
      <c r="E285" s="15">
        <v>0</v>
      </c>
      <c r="G285" s="3"/>
      <c r="J285" s="15" t="s">
        <v>10</v>
      </c>
      <c r="K285" s="15">
        <v>2002</v>
      </c>
      <c r="L285" s="15" t="s">
        <v>265</v>
      </c>
    </row>
    <row r="286" spans="1:12">
      <c r="A286" s="15" t="s">
        <v>4</v>
      </c>
      <c r="B286" s="15">
        <v>1989</v>
      </c>
      <c r="G286" s="3"/>
      <c r="J286" s="15" t="s">
        <v>10</v>
      </c>
      <c r="K286" s="15">
        <v>2003</v>
      </c>
      <c r="L286" s="15" t="s">
        <v>265</v>
      </c>
    </row>
    <row r="287" spans="1:12">
      <c r="A287" s="15" t="s">
        <v>4</v>
      </c>
      <c r="B287" s="15">
        <v>1990</v>
      </c>
      <c r="C287" s="15" t="s">
        <v>97</v>
      </c>
      <c r="D287" s="15">
        <v>1</v>
      </c>
      <c r="E287" s="15">
        <v>1</v>
      </c>
      <c r="F287" s="15">
        <v>1</v>
      </c>
      <c r="G287" s="3"/>
      <c r="J287" s="15" t="s">
        <v>10</v>
      </c>
      <c r="K287" s="15">
        <v>2004</v>
      </c>
      <c r="L287" s="15" t="s">
        <v>265</v>
      </c>
    </row>
    <row r="288" spans="1:12">
      <c r="A288" s="15" t="s">
        <v>4</v>
      </c>
      <c r="B288" s="15">
        <v>1991</v>
      </c>
      <c r="C288" s="15" t="s">
        <v>97</v>
      </c>
      <c r="D288" s="15">
        <v>1</v>
      </c>
      <c r="E288" s="15">
        <v>1</v>
      </c>
      <c r="F288" s="15">
        <v>0</v>
      </c>
      <c r="G288" s="3"/>
      <c r="J288" s="15" t="s">
        <v>10</v>
      </c>
      <c r="K288" s="15">
        <v>2005</v>
      </c>
      <c r="L288" s="15" t="s">
        <v>265</v>
      </c>
    </row>
    <row r="289" spans="1:92">
      <c r="A289" s="15" t="s">
        <v>4</v>
      </c>
      <c r="B289" s="15">
        <v>1992</v>
      </c>
      <c r="C289" s="15" t="s">
        <v>97</v>
      </c>
      <c r="D289" s="15">
        <v>1</v>
      </c>
      <c r="E289" s="15">
        <v>1</v>
      </c>
      <c r="F289" s="15">
        <v>0</v>
      </c>
      <c r="G289" s="3"/>
      <c r="J289" s="15" t="s">
        <v>10</v>
      </c>
      <c r="K289" s="15">
        <v>2006</v>
      </c>
      <c r="L289" s="15" t="s">
        <v>265</v>
      </c>
    </row>
    <row r="290" spans="1:92">
      <c r="A290" s="15" t="s">
        <v>4</v>
      </c>
      <c r="B290" s="15">
        <v>1993</v>
      </c>
      <c r="C290" s="15" t="s">
        <v>97</v>
      </c>
      <c r="D290" s="15">
        <v>1</v>
      </c>
      <c r="E290" s="15">
        <v>1</v>
      </c>
      <c r="F290" s="15">
        <v>0</v>
      </c>
      <c r="G290" s="3"/>
      <c r="J290" s="15" t="s">
        <v>10</v>
      </c>
      <c r="K290" s="15">
        <v>2007</v>
      </c>
      <c r="L290" s="15" t="s">
        <v>265</v>
      </c>
    </row>
    <row r="291" spans="1:92">
      <c r="A291" s="15" t="s">
        <v>4</v>
      </c>
      <c r="B291" s="15">
        <v>1994</v>
      </c>
      <c r="C291" s="15" t="s">
        <v>97</v>
      </c>
      <c r="D291" s="15">
        <v>1</v>
      </c>
      <c r="E291" s="15">
        <v>1</v>
      </c>
      <c r="F291" s="15">
        <v>0</v>
      </c>
      <c r="G291" s="3"/>
      <c r="J291" s="15" t="s">
        <v>10</v>
      </c>
      <c r="K291" s="15">
        <v>2008</v>
      </c>
      <c r="L291" s="15" t="s">
        <v>265</v>
      </c>
    </row>
    <row r="292" spans="1:92">
      <c r="A292" s="15" t="s">
        <v>4</v>
      </c>
      <c r="B292" s="15">
        <v>1995</v>
      </c>
      <c r="C292" s="15" t="s">
        <v>97</v>
      </c>
      <c r="D292" s="15">
        <v>1</v>
      </c>
      <c r="E292" s="15">
        <v>1</v>
      </c>
      <c r="F292" s="15">
        <v>0</v>
      </c>
      <c r="G292" s="3"/>
      <c r="J292" s="15" t="s">
        <v>10</v>
      </c>
      <c r="K292" s="15">
        <v>2009</v>
      </c>
      <c r="L292" s="15" t="s">
        <v>265</v>
      </c>
    </row>
    <row r="293" spans="1:92">
      <c r="A293" s="15" t="s">
        <v>4</v>
      </c>
      <c r="B293" s="15">
        <v>1996</v>
      </c>
      <c r="C293" s="15" t="s">
        <v>97</v>
      </c>
      <c r="D293" s="15">
        <v>1</v>
      </c>
      <c r="E293" s="15">
        <v>1</v>
      </c>
      <c r="F293" s="15">
        <v>0</v>
      </c>
      <c r="G293" s="3"/>
      <c r="J293" s="15" t="s">
        <v>10</v>
      </c>
      <c r="K293" s="15">
        <v>2010</v>
      </c>
      <c r="L293" s="15" t="s">
        <v>265</v>
      </c>
      <c r="AY293" s="7"/>
    </row>
    <row r="294" spans="1:92">
      <c r="A294" s="15" t="s">
        <v>4</v>
      </c>
      <c r="B294" s="15">
        <v>1997</v>
      </c>
      <c r="C294" s="15" t="s">
        <v>98</v>
      </c>
      <c r="D294" s="15">
        <v>1</v>
      </c>
      <c r="E294" s="15">
        <v>1</v>
      </c>
      <c r="F294" s="15">
        <v>1</v>
      </c>
      <c r="G294" s="3"/>
      <c r="J294" s="15" t="s">
        <v>10</v>
      </c>
      <c r="K294" s="15">
        <v>2011</v>
      </c>
      <c r="L294" s="15" t="s">
        <v>241</v>
      </c>
      <c r="CN294" s="8"/>
    </row>
    <row r="295" spans="1:92">
      <c r="A295" s="15" t="s">
        <v>4</v>
      </c>
      <c r="B295" s="15">
        <v>1998</v>
      </c>
      <c r="C295" s="15" t="s">
        <v>98</v>
      </c>
      <c r="D295" s="15">
        <v>1</v>
      </c>
      <c r="E295" s="15">
        <v>1</v>
      </c>
      <c r="F295" s="15">
        <v>0</v>
      </c>
      <c r="G295" s="3"/>
      <c r="J295" s="15" t="s">
        <v>10</v>
      </c>
      <c r="K295" s="15">
        <v>2012</v>
      </c>
      <c r="L295" s="15" t="s">
        <v>241</v>
      </c>
    </row>
    <row r="296" spans="1:92">
      <c r="A296" s="15" t="s">
        <v>4</v>
      </c>
      <c r="B296" s="15">
        <v>1999</v>
      </c>
      <c r="C296" s="15" t="s">
        <v>98</v>
      </c>
      <c r="D296" s="15">
        <v>1</v>
      </c>
      <c r="E296" s="15">
        <v>1</v>
      </c>
      <c r="F296" s="15">
        <v>0</v>
      </c>
      <c r="G296" s="3"/>
      <c r="J296" s="15" t="s">
        <v>4</v>
      </c>
      <c r="K296" s="15">
        <v>1989</v>
      </c>
      <c r="L296" s="15" t="s">
        <v>241</v>
      </c>
      <c r="M296" s="15" t="s">
        <v>241</v>
      </c>
    </row>
    <row r="297" spans="1:92">
      <c r="A297" s="15" t="s">
        <v>4</v>
      </c>
      <c r="B297" s="15">
        <v>2000</v>
      </c>
      <c r="C297" s="15" t="s">
        <v>98</v>
      </c>
      <c r="D297" s="15">
        <v>1</v>
      </c>
      <c r="E297" s="15">
        <v>1</v>
      </c>
      <c r="F297" s="15">
        <v>0</v>
      </c>
      <c r="G297" s="3"/>
      <c r="J297" s="15" t="s">
        <v>4</v>
      </c>
      <c r="K297" s="15">
        <v>1990</v>
      </c>
      <c r="L297" s="15" t="s">
        <v>241</v>
      </c>
      <c r="M297" s="15" t="s">
        <v>241</v>
      </c>
    </row>
    <row r="298" spans="1:92">
      <c r="A298" s="15" t="s">
        <v>4</v>
      </c>
      <c r="B298" s="15">
        <v>2001</v>
      </c>
      <c r="C298" s="15" t="s">
        <v>99</v>
      </c>
      <c r="D298" s="15">
        <v>1</v>
      </c>
      <c r="E298" s="15">
        <v>1</v>
      </c>
      <c r="F298" s="15">
        <v>1</v>
      </c>
      <c r="G298" s="3"/>
      <c r="J298" s="15" t="s">
        <v>4</v>
      </c>
      <c r="K298" s="15">
        <v>1991</v>
      </c>
      <c r="L298" s="15" t="s">
        <v>241</v>
      </c>
      <c r="M298" s="15" t="s">
        <v>241</v>
      </c>
    </row>
    <row r="299" spans="1:92">
      <c r="A299" s="15" t="s">
        <v>4</v>
      </c>
      <c r="B299" s="15">
        <v>2002</v>
      </c>
      <c r="C299" s="15" t="s">
        <v>99</v>
      </c>
      <c r="D299" s="15">
        <v>1</v>
      </c>
      <c r="E299" s="15">
        <v>1</v>
      </c>
      <c r="F299" s="15">
        <v>0</v>
      </c>
      <c r="G299" s="3"/>
      <c r="J299" s="15" t="s">
        <v>4</v>
      </c>
      <c r="K299" s="15">
        <v>1992</v>
      </c>
      <c r="L299" s="15" t="s">
        <v>254</v>
      </c>
      <c r="M299" s="15">
        <v>0</v>
      </c>
    </row>
    <row r="300" spans="1:92">
      <c r="A300" s="15" t="s">
        <v>4</v>
      </c>
      <c r="B300" s="15">
        <v>2003</v>
      </c>
      <c r="C300" s="15" t="s">
        <v>99</v>
      </c>
      <c r="D300" s="15">
        <v>1</v>
      </c>
      <c r="E300" s="15">
        <v>1</v>
      </c>
      <c r="F300" s="15">
        <v>0</v>
      </c>
      <c r="G300" s="3"/>
      <c r="J300" s="15" t="s">
        <v>4</v>
      </c>
      <c r="K300" s="15">
        <v>1993</v>
      </c>
      <c r="L300" s="15" t="s">
        <v>254</v>
      </c>
      <c r="M300" s="15">
        <v>0</v>
      </c>
    </row>
    <row r="301" spans="1:92">
      <c r="A301" s="15" t="s">
        <v>4</v>
      </c>
      <c r="B301" s="15">
        <v>2004</v>
      </c>
      <c r="C301" s="15" t="s">
        <v>99</v>
      </c>
      <c r="D301" s="15">
        <v>1</v>
      </c>
      <c r="E301" s="15">
        <v>1</v>
      </c>
      <c r="F301" s="15">
        <v>0</v>
      </c>
      <c r="G301" s="3"/>
      <c r="J301" s="15" t="s">
        <v>4</v>
      </c>
      <c r="K301" s="15">
        <v>1994</v>
      </c>
      <c r="L301" s="15" t="s">
        <v>254</v>
      </c>
      <c r="M301" s="15">
        <v>0</v>
      </c>
    </row>
    <row r="302" spans="1:92">
      <c r="A302" s="15" t="s">
        <v>4</v>
      </c>
      <c r="B302" s="15">
        <v>2005</v>
      </c>
      <c r="C302" s="15" t="s">
        <v>99</v>
      </c>
      <c r="D302" s="15">
        <v>1</v>
      </c>
      <c r="E302" s="15">
        <v>1</v>
      </c>
      <c r="F302" s="15">
        <v>0</v>
      </c>
      <c r="G302" s="3"/>
      <c r="J302" s="15" t="s">
        <v>4</v>
      </c>
      <c r="K302" s="15">
        <v>1995</v>
      </c>
      <c r="L302" s="15" t="s">
        <v>254</v>
      </c>
      <c r="M302" s="15">
        <v>0</v>
      </c>
    </row>
    <row r="303" spans="1:92">
      <c r="A303" s="15" t="s">
        <v>4</v>
      </c>
      <c r="B303" s="15">
        <v>2006</v>
      </c>
      <c r="C303" s="15" t="s">
        <v>99</v>
      </c>
      <c r="D303" s="15">
        <v>1</v>
      </c>
      <c r="E303" s="15">
        <v>1</v>
      </c>
      <c r="F303" s="15">
        <v>0</v>
      </c>
      <c r="G303" s="3"/>
      <c r="J303" s="15" t="s">
        <v>4</v>
      </c>
      <c r="K303" s="15">
        <v>1996</v>
      </c>
      <c r="L303" s="15" t="s">
        <v>254</v>
      </c>
      <c r="M303" s="15">
        <v>1</v>
      </c>
    </row>
    <row r="304" spans="1:92">
      <c r="A304" s="15" t="s">
        <v>4</v>
      </c>
      <c r="B304" s="15">
        <v>2007</v>
      </c>
      <c r="C304" s="15" t="s">
        <v>99</v>
      </c>
      <c r="D304" s="15">
        <v>1</v>
      </c>
      <c r="E304" s="15">
        <v>1</v>
      </c>
      <c r="F304" s="15">
        <v>0</v>
      </c>
      <c r="G304" s="3"/>
      <c r="J304" s="15" t="s">
        <v>4</v>
      </c>
      <c r="K304" s="15">
        <v>1997</v>
      </c>
      <c r="L304" s="15" t="s">
        <v>254</v>
      </c>
      <c r="M304" s="15">
        <v>0</v>
      </c>
    </row>
    <row r="305" spans="1:93">
      <c r="A305" s="15" t="s">
        <v>4</v>
      </c>
      <c r="B305" s="15">
        <v>2008</v>
      </c>
      <c r="C305" s="15" t="s">
        <v>99</v>
      </c>
      <c r="D305" s="15">
        <v>1</v>
      </c>
      <c r="E305" s="15">
        <v>1</v>
      </c>
      <c r="F305" s="15">
        <v>0</v>
      </c>
      <c r="G305" s="3"/>
      <c r="J305" s="15" t="s">
        <v>4</v>
      </c>
      <c r="K305" s="15">
        <v>1998</v>
      </c>
      <c r="L305" s="15" t="s">
        <v>254</v>
      </c>
      <c r="M305" s="15">
        <v>0</v>
      </c>
    </row>
    <row r="306" spans="1:93">
      <c r="A306" s="15" t="s">
        <v>4</v>
      </c>
      <c r="B306" s="15">
        <v>2009</v>
      </c>
      <c r="C306" s="15" t="s">
        <v>100</v>
      </c>
      <c r="D306" s="15">
        <v>0</v>
      </c>
      <c r="E306" s="15">
        <v>0</v>
      </c>
      <c r="F306" s="15">
        <v>1</v>
      </c>
      <c r="G306" s="3"/>
      <c r="J306" s="15" t="s">
        <v>4</v>
      </c>
      <c r="K306" s="15">
        <v>1999</v>
      </c>
      <c r="L306" s="15" t="s">
        <v>254</v>
      </c>
      <c r="M306" s="15">
        <v>0</v>
      </c>
    </row>
    <row r="307" spans="1:93">
      <c r="A307" s="15" t="s">
        <v>4</v>
      </c>
      <c r="B307" s="15">
        <v>2010</v>
      </c>
      <c r="C307" s="15" t="s">
        <v>101</v>
      </c>
      <c r="D307" s="15">
        <v>0</v>
      </c>
      <c r="E307" s="15">
        <v>0</v>
      </c>
      <c r="F307" s="15">
        <v>1</v>
      </c>
      <c r="G307" s="3"/>
      <c r="J307" s="15" t="s">
        <v>4</v>
      </c>
      <c r="K307" s="15">
        <v>2000</v>
      </c>
      <c r="L307" s="15" t="s">
        <v>254</v>
      </c>
      <c r="M307" s="15">
        <v>0</v>
      </c>
    </row>
    <row r="308" spans="1:93">
      <c r="A308" s="15" t="s">
        <v>12</v>
      </c>
      <c r="B308" s="15">
        <v>1989</v>
      </c>
      <c r="C308" s="15" t="s">
        <v>102</v>
      </c>
      <c r="D308" s="15">
        <v>0</v>
      </c>
      <c r="E308" s="15">
        <v>0</v>
      </c>
      <c r="F308" s="15">
        <v>1</v>
      </c>
      <c r="G308" s="3"/>
      <c r="J308" s="15" t="s">
        <v>4</v>
      </c>
      <c r="K308" s="15">
        <v>2001</v>
      </c>
      <c r="L308" s="15" t="s">
        <v>252</v>
      </c>
    </row>
    <row r="309" spans="1:93">
      <c r="A309" s="15" t="s">
        <v>12</v>
      </c>
      <c r="B309" s="15">
        <v>1990</v>
      </c>
      <c r="C309" s="15" t="s">
        <v>102</v>
      </c>
      <c r="D309" s="15">
        <v>0</v>
      </c>
      <c r="E309" s="15">
        <v>0</v>
      </c>
      <c r="F309" s="15">
        <v>0</v>
      </c>
      <c r="G309" s="3"/>
      <c r="J309" s="15" t="s">
        <v>4</v>
      </c>
      <c r="K309" s="15">
        <v>2002</v>
      </c>
      <c r="L309" s="15" t="s">
        <v>252</v>
      </c>
    </row>
    <row r="310" spans="1:93">
      <c r="A310" s="15" t="s">
        <v>12</v>
      </c>
      <c r="B310" s="15">
        <v>1991</v>
      </c>
      <c r="C310" s="15" t="s">
        <v>103</v>
      </c>
      <c r="D310" s="15">
        <v>1</v>
      </c>
      <c r="E310" s="15">
        <v>0</v>
      </c>
      <c r="F310" s="15">
        <v>1</v>
      </c>
      <c r="G310" s="3"/>
      <c r="J310" s="15" t="s">
        <v>4</v>
      </c>
      <c r="K310" s="15">
        <v>2003</v>
      </c>
      <c r="L310" s="15" t="s">
        <v>252</v>
      </c>
    </row>
    <row r="311" spans="1:93">
      <c r="A311" s="15" t="s">
        <v>12</v>
      </c>
      <c r="B311" s="15">
        <v>1992</v>
      </c>
      <c r="C311" s="15" t="s">
        <v>104</v>
      </c>
      <c r="D311" s="15">
        <v>1</v>
      </c>
      <c r="E311" s="15">
        <v>0</v>
      </c>
      <c r="F311" s="15">
        <v>1</v>
      </c>
      <c r="G311" s="3"/>
      <c r="J311" s="15" t="s">
        <v>4</v>
      </c>
      <c r="K311" s="15">
        <v>2004</v>
      </c>
      <c r="L311" s="15" t="s">
        <v>252</v>
      </c>
    </row>
    <row r="312" spans="1:93">
      <c r="A312" s="15" t="s">
        <v>12</v>
      </c>
      <c r="B312" s="15">
        <v>1993</v>
      </c>
      <c r="C312" s="15" t="s">
        <v>104</v>
      </c>
      <c r="D312" s="15">
        <v>1</v>
      </c>
      <c r="E312" s="15">
        <v>0</v>
      </c>
      <c r="F312" s="15">
        <v>0</v>
      </c>
      <c r="G312" s="3"/>
      <c r="J312" s="15" t="s">
        <v>4</v>
      </c>
      <c r="K312" s="15">
        <v>2005</v>
      </c>
      <c r="L312" s="15" t="s">
        <v>252</v>
      </c>
    </row>
    <row r="313" spans="1:93">
      <c r="A313" s="15" t="s">
        <v>12</v>
      </c>
      <c r="B313" s="15">
        <v>1994</v>
      </c>
      <c r="C313" s="15" t="s">
        <v>104</v>
      </c>
      <c r="D313" s="15">
        <v>1</v>
      </c>
      <c r="E313" s="15">
        <v>0</v>
      </c>
      <c r="F313" s="15">
        <v>0</v>
      </c>
      <c r="G313" s="3"/>
      <c r="J313" s="15" t="s">
        <v>4</v>
      </c>
      <c r="K313" s="15">
        <v>2006</v>
      </c>
      <c r="L313" s="15" t="s">
        <v>252</v>
      </c>
    </row>
    <row r="314" spans="1:93">
      <c r="A314" s="15" t="s">
        <v>12</v>
      </c>
      <c r="B314" s="15">
        <v>1995</v>
      </c>
      <c r="C314" s="15" t="s">
        <v>104</v>
      </c>
      <c r="D314" s="15">
        <v>1</v>
      </c>
      <c r="E314" s="15">
        <v>0</v>
      </c>
      <c r="F314" s="15">
        <v>0</v>
      </c>
      <c r="G314" s="3"/>
      <c r="J314" s="15" t="s">
        <v>4</v>
      </c>
      <c r="K314" s="15">
        <v>2007</v>
      </c>
      <c r="L314" s="15" t="s">
        <v>252</v>
      </c>
      <c r="AY314" s="7"/>
    </row>
    <row r="315" spans="1:93">
      <c r="A315" s="15" t="s">
        <v>12</v>
      </c>
      <c r="B315" s="15">
        <v>1996</v>
      </c>
      <c r="C315" s="15" t="s">
        <v>105</v>
      </c>
      <c r="D315" s="15">
        <v>0</v>
      </c>
      <c r="E315" s="15">
        <v>0</v>
      </c>
      <c r="F315" s="15">
        <v>1</v>
      </c>
      <c r="G315" s="3"/>
      <c r="J315" s="15" t="s">
        <v>4</v>
      </c>
      <c r="K315" s="15">
        <v>2008</v>
      </c>
      <c r="L315" s="15" t="s">
        <v>252</v>
      </c>
    </row>
    <row r="316" spans="1:93">
      <c r="A316" s="15" t="s">
        <v>12</v>
      </c>
      <c r="B316" s="15">
        <v>1997</v>
      </c>
      <c r="C316" s="15" t="s">
        <v>106</v>
      </c>
      <c r="D316" s="15">
        <v>0</v>
      </c>
      <c r="E316" s="15">
        <v>0</v>
      </c>
      <c r="F316" s="15">
        <v>0</v>
      </c>
      <c r="G316" s="3"/>
      <c r="J316" s="15" t="s">
        <v>4</v>
      </c>
      <c r="K316" s="15">
        <v>2009</v>
      </c>
      <c r="L316" s="15" t="s">
        <v>252</v>
      </c>
    </row>
    <row r="317" spans="1:93">
      <c r="A317" s="15" t="s">
        <v>12</v>
      </c>
      <c r="B317" s="15">
        <v>1998</v>
      </c>
      <c r="C317" s="15" t="s">
        <v>106</v>
      </c>
      <c r="D317" s="15">
        <v>0</v>
      </c>
      <c r="E317" s="15">
        <v>0</v>
      </c>
      <c r="F317" s="15">
        <v>1</v>
      </c>
      <c r="G317" s="3"/>
      <c r="J317" s="15" t="s">
        <v>4</v>
      </c>
      <c r="K317" s="15">
        <v>2010</v>
      </c>
      <c r="L317" s="15" t="s">
        <v>252</v>
      </c>
    </row>
    <row r="318" spans="1:93">
      <c r="A318" s="15" t="s">
        <v>12</v>
      </c>
      <c r="B318" s="15">
        <v>1999</v>
      </c>
      <c r="C318" s="15" t="s">
        <v>107</v>
      </c>
      <c r="D318" s="15">
        <v>0</v>
      </c>
      <c r="E318" s="15">
        <v>0</v>
      </c>
      <c r="F318" s="15">
        <v>1</v>
      </c>
      <c r="G318" s="3"/>
      <c r="J318" s="15" t="s">
        <v>4</v>
      </c>
      <c r="K318" s="15">
        <v>2011</v>
      </c>
      <c r="L318" s="15" t="s">
        <v>241</v>
      </c>
      <c r="CN318" s="8"/>
      <c r="CO318" s="8"/>
    </row>
    <row r="319" spans="1:93">
      <c r="A319" s="15" t="s">
        <v>12</v>
      </c>
      <c r="B319" s="15">
        <v>2000</v>
      </c>
      <c r="C319" s="15" t="s">
        <v>108</v>
      </c>
      <c r="D319" s="15">
        <v>0</v>
      </c>
      <c r="E319" s="15">
        <v>0</v>
      </c>
      <c r="F319" s="15">
        <v>1</v>
      </c>
      <c r="G319" s="3"/>
      <c r="J319" s="15" t="s">
        <v>4</v>
      </c>
      <c r="K319" s="15">
        <v>2012</v>
      </c>
      <c r="L319" s="15" t="s">
        <v>241</v>
      </c>
    </row>
    <row r="320" spans="1:93">
      <c r="A320" s="15" t="s">
        <v>12</v>
      </c>
      <c r="B320" s="15">
        <v>2001</v>
      </c>
      <c r="C320" s="15" t="s">
        <v>108</v>
      </c>
      <c r="D320" s="15">
        <v>0</v>
      </c>
      <c r="E320" s="15">
        <v>0</v>
      </c>
      <c r="F320" s="15">
        <v>0</v>
      </c>
      <c r="G320" s="3"/>
      <c r="J320" s="15" t="s">
        <v>12</v>
      </c>
      <c r="K320" s="15">
        <v>1989</v>
      </c>
      <c r="L320" s="15" t="s">
        <v>252</v>
      </c>
    </row>
    <row r="321" spans="1:93">
      <c r="A321" s="15" t="s">
        <v>12</v>
      </c>
      <c r="B321" s="15">
        <v>2002</v>
      </c>
      <c r="C321" s="15" t="s">
        <v>108</v>
      </c>
      <c r="D321" s="15">
        <v>0</v>
      </c>
      <c r="E321" s="15">
        <v>0</v>
      </c>
      <c r="F321" s="15">
        <v>0</v>
      </c>
      <c r="G321" s="3"/>
      <c r="J321" s="15" t="s">
        <v>12</v>
      </c>
      <c r="K321" s="15">
        <v>1990</v>
      </c>
      <c r="L321" s="15" t="s">
        <v>265</v>
      </c>
      <c r="AY321" s="7"/>
      <c r="CN321" s="8"/>
      <c r="CO321" s="8"/>
    </row>
    <row r="322" spans="1:93">
      <c r="A322" s="15" t="s">
        <v>12</v>
      </c>
      <c r="B322" s="15">
        <v>2003</v>
      </c>
      <c r="C322" s="15" t="s">
        <v>108</v>
      </c>
      <c r="D322" s="15">
        <v>0</v>
      </c>
      <c r="E322" s="15">
        <v>0</v>
      </c>
      <c r="F322" s="15">
        <v>0</v>
      </c>
      <c r="G322" s="3"/>
      <c r="J322" s="15" t="s">
        <v>12</v>
      </c>
      <c r="K322" s="15">
        <v>1991</v>
      </c>
      <c r="L322" s="15" t="s">
        <v>265</v>
      </c>
      <c r="CN322" s="8"/>
      <c r="CO322" s="8"/>
    </row>
    <row r="323" spans="1:93">
      <c r="A323" s="15" t="s">
        <v>12</v>
      </c>
      <c r="B323" s="15">
        <v>2004</v>
      </c>
      <c r="C323" s="15" t="s">
        <v>109</v>
      </c>
      <c r="D323" s="15">
        <v>0</v>
      </c>
      <c r="E323" s="15">
        <v>0</v>
      </c>
      <c r="F323" s="15">
        <v>1</v>
      </c>
      <c r="G323" s="3"/>
      <c r="J323" s="15" t="s">
        <v>12</v>
      </c>
      <c r="K323" s="15">
        <v>1992</v>
      </c>
      <c r="L323" s="15" t="s">
        <v>265</v>
      </c>
      <c r="CN323" s="8"/>
      <c r="CO323" s="8"/>
    </row>
    <row r="324" spans="1:93">
      <c r="A324" s="15" t="s">
        <v>12</v>
      </c>
      <c r="B324" s="15">
        <v>2005</v>
      </c>
      <c r="C324" s="15" t="s">
        <v>109</v>
      </c>
      <c r="D324" s="15">
        <v>0</v>
      </c>
      <c r="E324" s="15">
        <v>0</v>
      </c>
      <c r="F324" s="15">
        <v>0</v>
      </c>
      <c r="G324" s="3"/>
      <c r="J324" s="15" t="s">
        <v>12</v>
      </c>
      <c r="K324" s="15">
        <v>1993</v>
      </c>
      <c r="L324" s="15" t="s">
        <v>265</v>
      </c>
    </row>
    <row r="325" spans="1:93">
      <c r="A325" s="15" t="s">
        <v>12</v>
      </c>
      <c r="B325" s="15">
        <v>2006</v>
      </c>
      <c r="C325" s="15" t="s">
        <v>109</v>
      </c>
      <c r="D325" s="15">
        <v>0</v>
      </c>
      <c r="E325" s="15">
        <v>0</v>
      </c>
      <c r="F325" s="15">
        <v>0</v>
      </c>
      <c r="G325" s="3"/>
      <c r="J325" s="15" t="s">
        <v>12</v>
      </c>
      <c r="K325" s="15">
        <v>1994</v>
      </c>
      <c r="L325" s="15" t="s">
        <v>265</v>
      </c>
      <c r="AY325" s="7"/>
      <c r="CN325" s="8"/>
      <c r="CO325" s="8"/>
    </row>
    <row r="326" spans="1:93">
      <c r="A326" s="15" t="s">
        <v>12</v>
      </c>
      <c r="B326" s="15">
        <v>2007</v>
      </c>
      <c r="C326" s="15" t="s">
        <v>109</v>
      </c>
      <c r="D326" s="15">
        <v>0</v>
      </c>
      <c r="E326" s="15">
        <v>0</v>
      </c>
      <c r="F326" s="15">
        <v>0</v>
      </c>
      <c r="G326" s="3"/>
      <c r="J326" s="15" t="s">
        <v>12</v>
      </c>
      <c r="K326" s="15">
        <v>1995</v>
      </c>
      <c r="L326" s="15" t="s">
        <v>265</v>
      </c>
      <c r="CN326" s="8"/>
      <c r="CO326" s="8"/>
    </row>
    <row r="327" spans="1:93">
      <c r="A327" s="15" t="s">
        <v>12</v>
      </c>
      <c r="B327" s="15">
        <v>2008</v>
      </c>
      <c r="C327" s="15" t="s">
        <v>110</v>
      </c>
      <c r="D327" s="15">
        <v>0</v>
      </c>
      <c r="E327" s="15">
        <v>0</v>
      </c>
      <c r="F327" s="15">
        <v>1</v>
      </c>
      <c r="G327" s="3"/>
      <c r="J327" s="15" t="s">
        <v>12</v>
      </c>
      <c r="K327" s="15">
        <v>1996</v>
      </c>
      <c r="L327" s="15" t="s">
        <v>265</v>
      </c>
      <c r="CN327" s="8"/>
      <c r="CO327" s="8"/>
    </row>
    <row r="328" spans="1:93">
      <c r="A328" s="15" t="s">
        <v>12</v>
      </c>
      <c r="B328" s="15">
        <v>2009</v>
      </c>
      <c r="C328" s="15" t="s">
        <v>110</v>
      </c>
      <c r="D328" s="15">
        <v>0</v>
      </c>
      <c r="E328" s="15">
        <v>0</v>
      </c>
      <c r="F328" s="15">
        <v>0</v>
      </c>
      <c r="G328" s="3"/>
      <c r="J328" s="15" t="s">
        <v>12</v>
      </c>
      <c r="K328" s="15">
        <v>1997</v>
      </c>
      <c r="L328" s="15" t="s">
        <v>265</v>
      </c>
      <c r="CN328" s="8"/>
      <c r="CO328" s="8"/>
    </row>
    <row r="329" spans="1:93">
      <c r="A329" s="15" t="s">
        <v>12</v>
      </c>
      <c r="B329" s="15">
        <v>2010</v>
      </c>
      <c r="C329" s="15" t="s">
        <v>110</v>
      </c>
      <c r="D329" s="15">
        <v>0</v>
      </c>
      <c r="E329" s="15">
        <v>0</v>
      </c>
      <c r="F329" s="15">
        <v>0</v>
      </c>
      <c r="G329" s="3"/>
      <c r="J329" s="15" t="s">
        <v>12</v>
      </c>
      <c r="K329" s="15">
        <v>1998</v>
      </c>
      <c r="L329" s="15" t="s">
        <v>265</v>
      </c>
    </row>
    <row r="330" spans="1:93">
      <c r="A330" s="15" t="s">
        <v>7</v>
      </c>
      <c r="B330" s="15">
        <v>1989</v>
      </c>
      <c r="C330" s="15" t="s">
        <v>111</v>
      </c>
      <c r="D330" s="15">
        <v>1</v>
      </c>
      <c r="E330" s="15">
        <v>1</v>
      </c>
      <c r="F330" s="15">
        <v>0</v>
      </c>
      <c r="G330" s="3"/>
      <c r="J330" s="15" t="s">
        <v>12</v>
      </c>
      <c r="K330" s="15">
        <v>1999</v>
      </c>
      <c r="L330" s="15" t="s">
        <v>265</v>
      </c>
      <c r="CN330" s="8"/>
      <c r="CO330" s="8"/>
    </row>
    <row r="331" spans="1:93">
      <c r="A331" s="15" t="s">
        <v>7</v>
      </c>
      <c r="B331" s="15">
        <v>1990</v>
      </c>
      <c r="C331" s="15" t="s">
        <v>111</v>
      </c>
      <c r="D331" s="15">
        <v>1</v>
      </c>
      <c r="E331" s="15">
        <v>1</v>
      </c>
      <c r="F331" s="15">
        <v>0</v>
      </c>
      <c r="G331" s="3"/>
      <c r="J331" s="15" t="s">
        <v>12</v>
      </c>
      <c r="K331" s="15">
        <v>2000</v>
      </c>
      <c r="L331" s="15" t="s">
        <v>265</v>
      </c>
      <c r="AY331" s="7"/>
    </row>
    <row r="332" spans="1:93">
      <c r="A332" s="15" t="s">
        <v>7</v>
      </c>
      <c r="B332" s="15">
        <v>1991</v>
      </c>
      <c r="C332" s="15" t="s">
        <v>112</v>
      </c>
      <c r="D332" s="15">
        <v>1</v>
      </c>
      <c r="E332" s="15">
        <v>1</v>
      </c>
      <c r="F332" s="15">
        <v>1</v>
      </c>
      <c r="G332" s="3"/>
      <c r="J332" s="15" t="s">
        <v>12</v>
      </c>
      <c r="K332" s="15">
        <v>2001</v>
      </c>
      <c r="L332" s="15" t="s">
        <v>265</v>
      </c>
      <c r="AY332" s="7"/>
      <c r="CN332" s="8"/>
    </row>
    <row r="333" spans="1:93">
      <c r="A333" s="15" t="s">
        <v>7</v>
      </c>
      <c r="B333" s="15">
        <v>1992</v>
      </c>
      <c r="C333" s="15" t="s">
        <v>112</v>
      </c>
      <c r="D333" s="15">
        <v>1</v>
      </c>
      <c r="E333" s="15">
        <v>1</v>
      </c>
      <c r="F333" s="15">
        <v>0</v>
      </c>
      <c r="G333" s="3"/>
      <c r="J333" s="15" t="s">
        <v>12</v>
      </c>
      <c r="K333" s="15">
        <v>2002</v>
      </c>
      <c r="L333" s="15" t="s">
        <v>265</v>
      </c>
    </row>
    <row r="334" spans="1:93">
      <c r="A334" s="15" t="s">
        <v>7</v>
      </c>
      <c r="B334" s="15">
        <v>1993</v>
      </c>
      <c r="C334" s="15" t="s">
        <v>112</v>
      </c>
      <c r="D334" s="15">
        <v>1</v>
      </c>
      <c r="E334" s="15">
        <v>1</v>
      </c>
      <c r="F334" s="15">
        <v>0</v>
      </c>
      <c r="G334" s="3"/>
      <c r="J334" s="15" t="s">
        <v>12</v>
      </c>
      <c r="K334" s="15">
        <v>2003</v>
      </c>
      <c r="L334" s="15" t="s">
        <v>265</v>
      </c>
    </row>
    <row r="335" spans="1:93">
      <c r="A335" s="15" t="s">
        <v>7</v>
      </c>
      <c r="B335" s="15">
        <v>1994</v>
      </c>
      <c r="C335" s="15" t="s">
        <v>112</v>
      </c>
      <c r="D335" s="15">
        <v>1</v>
      </c>
      <c r="E335" s="15">
        <v>1</v>
      </c>
      <c r="F335" s="15">
        <v>0</v>
      </c>
      <c r="G335" s="3"/>
      <c r="J335" s="15" t="s">
        <v>12</v>
      </c>
      <c r="K335" s="15">
        <v>2004</v>
      </c>
      <c r="L335" s="15" t="s">
        <v>265</v>
      </c>
    </row>
    <row r="336" spans="1:93">
      <c r="A336" s="15" t="s">
        <v>7</v>
      </c>
      <c r="B336" s="15">
        <v>1995</v>
      </c>
      <c r="C336" s="15" t="s">
        <v>112</v>
      </c>
      <c r="D336" s="15">
        <v>1</v>
      </c>
      <c r="E336" s="15">
        <v>1</v>
      </c>
      <c r="F336" s="15">
        <v>0</v>
      </c>
      <c r="G336" s="3"/>
      <c r="J336" s="15" t="s">
        <v>12</v>
      </c>
      <c r="K336" s="15">
        <v>2005</v>
      </c>
      <c r="L336" s="15" t="s">
        <v>265</v>
      </c>
    </row>
    <row r="337" spans="1:93">
      <c r="A337" s="15" t="s">
        <v>7</v>
      </c>
      <c r="B337" s="15">
        <v>1996</v>
      </c>
      <c r="C337" s="15" t="s">
        <v>112</v>
      </c>
      <c r="D337" s="15">
        <v>1</v>
      </c>
      <c r="E337" s="15">
        <v>1</v>
      </c>
      <c r="F337" s="15">
        <v>0</v>
      </c>
      <c r="G337" s="3"/>
      <c r="J337" s="15" t="s">
        <v>12</v>
      </c>
      <c r="K337" s="15">
        <v>2006</v>
      </c>
      <c r="L337" s="15" t="s">
        <v>265</v>
      </c>
    </row>
    <row r="338" spans="1:93">
      <c r="A338" s="15" t="s">
        <v>7</v>
      </c>
      <c r="B338" s="15">
        <v>1997</v>
      </c>
      <c r="C338" s="15" t="s">
        <v>112</v>
      </c>
      <c r="D338" s="15">
        <v>1</v>
      </c>
      <c r="E338" s="15">
        <v>1</v>
      </c>
      <c r="F338" s="15">
        <v>0</v>
      </c>
      <c r="G338" s="3"/>
      <c r="J338" s="15" t="s">
        <v>12</v>
      </c>
      <c r="K338" s="15">
        <v>2007</v>
      </c>
      <c r="L338" s="15" t="s">
        <v>265</v>
      </c>
    </row>
    <row r="339" spans="1:93">
      <c r="A339" s="15" t="s">
        <v>7</v>
      </c>
      <c r="B339" s="15">
        <v>1998</v>
      </c>
      <c r="C339" s="15" t="s">
        <v>112</v>
      </c>
      <c r="D339" s="15">
        <v>1</v>
      </c>
      <c r="E339" s="15">
        <v>1</v>
      </c>
      <c r="F339" s="15">
        <v>0</v>
      </c>
      <c r="G339" s="3"/>
      <c r="J339" s="15" t="s">
        <v>12</v>
      </c>
      <c r="K339" s="15">
        <v>2008</v>
      </c>
      <c r="L339" s="15" t="s">
        <v>265</v>
      </c>
    </row>
    <row r="340" spans="1:93">
      <c r="A340" s="15" t="s">
        <v>7</v>
      </c>
      <c r="B340" s="15">
        <v>1999</v>
      </c>
      <c r="C340" s="15" t="s">
        <v>112</v>
      </c>
      <c r="D340" s="15">
        <v>1</v>
      </c>
      <c r="E340" s="15">
        <v>1</v>
      </c>
      <c r="F340" s="15">
        <v>0</v>
      </c>
      <c r="G340" s="4"/>
      <c r="J340" s="15" t="s">
        <v>12</v>
      </c>
      <c r="K340" s="15">
        <v>2009</v>
      </c>
      <c r="L340" s="15" t="s">
        <v>265</v>
      </c>
      <c r="AY340" s="7"/>
    </row>
    <row r="341" spans="1:93">
      <c r="A341" s="15" t="s">
        <v>7</v>
      </c>
      <c r="B341" s="15">
        <v>2000</v>
      </c>
      <c r="C341" s="15" t="s">
        <v>113</v>
      </c>
      <c r="D341" s="15">
        <v>1</v>
      </c>
      <c r="E341" s="15">
        <v>1</v>
      </c>
      <c r="F341" s="15">
        <v>1</v>
      </c>
      <c r="G341" s="3"/>
      <c r="J341" s="15" t="s">
        <v>12</v>
      </c>
      <c r="K341" s="15">
        <v>2010</v>
      </c>
      <c r="L341" s="15" t="s">
        <v>265</v>
      </c>
    </row>
    <row r="342" spans="1:93">
      <c r="A342" s="15" t="s">
        <v>7</v>
      </c>
      <c r="B342" s="15">
        <v>2001</v>
      </c>
      <c r="C342" s="15" t="s">
        <v>113</v>
      </c>
      <c r="D342" s="15">
        <v>1</v>
      </c>
      <c r="E342" s="15">
        <v>1</v>
      </c>
      <c r="F342" s="15">
        <v>0</v>
      </c>
      <c r="G342" s="3"/>
      <c r="J342" s="15" t="s">
        <v>12</v>
      </c>
      <c r="K342" s="15">
        <v>2011</v>
      </c>
      <c r="L342" s="15" t="s">
        <v>241</v>
      </c>
      <c r="CN342" s="8"/>
      <c r="CO342" s="8"/>
    </row>
    <row r="343" spans="1:93">
      <c r="A343" s="15" t="s">
        <v>7</v>
      </c>
      <c r="B343" s="15">
        <v>2002</v>
      </c>
      <c r="C343" s="15" t="s">
        <v>113</v>
      </c>
      <c r="D343" s="15">
        <v>1</v>
      </c>
      <c r="E343" s="15">
        <v>1</v>
      </c>
      <c r="F343" s="15">
        <v>0</v>
      </c>
      <c r="G343" s="3"/>
      <c r="J343" s="15" t="s">
        <v>12</v>
      </c>
      <c r="K343" s="15">
        <v>2012</v>
      </c>
      <c r="L343" s="15" t="s">
        <v>241</v>
      </c>
      <c r="AY343" s="7"/>
    </row>
    <row r="344" spans="1:93">
      <c r="A344" s="15" t="s">
        <v>7</v>
      </c>
      <c r="B344" s="15">
        <v>2003</v>
      </c>
      <c r="C344" s="15" t="s">
        <v>113</v>
      </c>
      <c r="D344" s="15">
        <v>1</v>
      </c>
      <c r="E344" s="15">
        <v>1</v>
      </c>
      <c r="F344" s="15">
        <v>0</v>
      </c>
      <c r="G344" s="3"/>
      <c r="J344" s="15" t="s">
        <v>7</v>
      </c>
      <c r="K344" s="15">
        <v>1989</v>
      </c>
      <c r="L344" s="15" t="s">
        <v>252</v>
      </c>
      <c r="CN344" s="8"/>
      <c r="CO344" s="8"/>
    </row>
    <row r="345" spans="1:93">
      <c r="A345" s="15" t="s">
        <v>7</v>
      </c>
      <c r="B345" s="15">
        <v>2004</v>
      </c>
      <c r="C345" s="15" t="s">
        <v>113</v>
      </c>
      <c r="D345" s="15">
        <v>1</v>
      </c>
      <c r="E345" s="15">
        <v>1</v>
      </c>
      <c r="F345" s="15">
        <v>0</v>
      </c>
      <c r="G345" s="3"/>
      <c r="J345" s="15" t="s">
        <v>7</v>
      </c>
      <c r="K345" s="15">
        <v>1990</v>
      </c>
      <c r="L345" s="15" t="s">
        <v>252</v>
      </c>
    </row>
    <row r="346" spans="1:93">
      <c r="A346" s="15" t="s">
        <v>7</v>
      </c>
      <c r="B346" s="15">
        <v>2005</v>
      </c>
      <c r="C346" s="15" t="s">
        <v>113</v>
      </c>
      <c r="D346" s="15">
        <v>1</v>
      </c>
      <c r="E346" s="15">
        <v>1</v>
      </c>
      <c r="F346" s="15">
        <v>0</v>
      </c>
      <c r="G346" s="3"/>
      <c r="J346" s="15" t="s">
        <v>7</v>
      </c>
      <c r="K346" s="15">
        <v>1991</v>
      </c>
      <c r="L346" s="15" t="s">
        <v>254</v>
      </c>
      <c r="M346" s="15" t="s">
        <v>241</v>
      </c>
      <c r="N346" s="15">
        <v>1</v>
      </c>
      <c r="AY346" s="7"/>
    </row>
    <row r="347" spans="1:93">
      <c r="A347" s="15" t="s">
        <v>7</v>
      </c>
      <c r="B347" s="15">
        <v>2006</v>
      </c>
      <c r="C347" s="15" t="s">
        <v>113</v>
      </c>
      <c r="D347" s="15">
        <v>1</v>
      </c>
      <c r="E347" s="15">
        <v>1</v>
      </c>
      <c r="F347" s="15">
        <v>0</v>
      </c>
      <c r="G347" s="3"/>
      <c r="J347" s="15" t="s">
        <v>7</v>
      </c>
      <c r="K347" s="15">
        <v>1992</v>
      </c>
      <c r="L347" s="15" t="s">
        <v>254</v>
      </c>
      <c r="M347" s="15">
        <v>0</v>
      </c>
      <c r="AY347" s="7"/>
    </row>
    <row r="348" spans="1:93">
      <c r="A348" s="15" t="s">
        <v>7</v>
      </c>
      <c r="B348" s="15">
        <v>2007</v>
      </c>
      <c r="C348" s="15" t="s">
        <v>113</v>
      </c>
      <c r="D348" s="15">
        <v>1</v>
      </c>
      <c r="E348" s="15">
        <v>1</v>
      </c>
      <c r="F348" s="15">
        <v>0</v>
      </c>
      <c r="G348" s="3"/>
      <c r="J348" s="15" t="s">
        <v>7</v>
      </c>
      <c r="K348" s="15">
        <v>1993</v>
      </c>
      <c r="L348" s="15" t="s">
        <v>254</v>
      </c>
      <c r="M348" s="15">
        <v>0</v>
      </c>
    </row>
    <row r="349" spans="1:93">
      <c r="A349" s="15" t="s">
        <v>7</v>
      </c>
      <c r="B349" s="15">
        <v>2008</v>
      </c>
      <c r="C349" s="15" t="s">
        <v>114</v>
      </c>
      <c r="D349" s="15">
        <v>0</v>
      </c>
      <c r="E349" s="15">
        <v>0</v>
      </c>
      <c r="F349" s="15">
        <v>1</v>
      </c>
      <c r="G349" s="3"/>
      <c r="J349" s="15" t="s">
        <v>7</v>
      </c>
      <c r="K349" s="15">
        <v>1994</v>
      </c>
      <c r="L349" s="15" t="s">
        <v>254</v>
      </c>
      <c r="M349" s="15">
        <v>0</v>
      </c>
    </row>
    <row r="350" spans="1:93">
      <c r="A350" s="15" t="s">
        <v>7</v>
      </c>
      <c r="B350" s="15">
        <v>2009</v>
      </c>
      <c r="C350" s="15" t="s">
        <v>114</v>
      </c>
      <c r="D350" s="15">
        <v>0</v>
      </c>
      <c r="E350" s="15">
        <v>0</v>
      </c>
      <c r="F350" s="15">
        <v>0</v>
      </c>
      <c r="G350" s="3"/>
      <c r="J350" s="15" t="s">
        <v>7</v>
      </c>
      <c r="K350" s="15">
        <v>1995</v>
      </c>
      <c r="L350" s="15" t="s">
        <v>254</v>
      </c>
      <c r="M350" s="15">
        <v>0</v>
      </c>
      <c r="CN350" s="8"/>
      <c r="CO350" s="8"/>
    </row>
    <row r="351" spans="1:93">
      <c r="A351" s="15" t="s">
        <v>7</v>
      </c>
      <c r="B351" s="15">
        <v>2010</v>
      </c>
      <c r="C351" s="15" t="s">
        <v>114</v>
      </c>
      <c r="D351" s="15">
        <v>0</v>
      </c>
      <c r="E351" s="15">
        <v>0</v>
      </c>
      <c r="F351" s="15">
        <v>0</v>
      </c>
      <c r="G351" s="3"/>
      <c r="J351" s="15" t="s">
        <v>7</v>
      </c>
      <c r="K351" s="15">
        <v>1996</v>
      </c>
      <c r="L351" s="15" t="s">
        <v>254</v>
      </c>
      <c r="M351" s="15">
        <v>1</v>
      </c>
    </row>
    <row r="352" spans="1:93">
      <c r="C352" s="15" t="s">
        <v>114</v>
      </c>
      <c r="D352" s="15">
        <v>0</v>
      </c>
      <c r="E352" s="15">
        <v>0</v>
      </c>
      <c r="G352" s="3"/>
      <c r="J352" s="15" t="s">
        <v>7</v>
      </c>
      <c r="K352" s="15">
        <v>1997</v>
      </c>
      <c r="L352" s="15" t="s">
        <v>254</v>
      </c>
      <c r="M352" s="15">
        <v>0</v>
      </c>
    </row>
    <row r="353" spans="1:93">
      <c r="A353" s="15" t="s">
        <v>2</v>
      </c>
      <c r="B353" s="15">
        <v>1989</v>
      </c>
      <c r="G353" s="3"/>
      <c r="J353" s="15" t="s">
        <v>7</v>
      </c>
      <c r="K353" s="15">
        <v>1998</v>
      </c>
      <c r="L353" s="15" t="s">
        <v>254</v>
      </c>
      <c r="M353" s="15">
        <v>0</v>
      </c>
    </row>
    <row r="354" spans="1:93">
      <c r="A354" s="15" t="s">
        <v>2</v>
      </c>
      <c r="B354" s="15">
        <v>1990</v>
      </c>
      <c r="G354" s="3"/>
      <c r="J354" s="15" t="s">
        <v>7</v>
      </c>
      <c r="K354" s="15">
        <v>1999</v>
      </c>
      <c r="L354" s="15" t="s">
        <v>254</v>
      </c>
      <c r="M354" s="15">
        <v>0</v>
      </c>
    </row>
    <row r="355" spans="1:93">
      <c r="A355" s="15" t="s">
        <v>2</v>
      </c>
      <c r="B355" s="15">
        <v>1991</v>
      </c>
      <c r="C355" s="15" t="s">
        <v>115</v>
      </c>
      <c r="D355" s="15">
        <v>1</v>
      </c>
      <c r="E355" s="15">
        <v>0</v>
      </c>
      <c r="F355" s="15">
        <v>1</v>
      </c>
      <c r="G355" s="3"/>
      <c r="J355" s="15" t="s">
        <v>7</v>
      </c>
      <c r="K355" s="15">
        <v>2000</v>
      </c>
      <c r="L355" s="15" t="s">
        <v>254</v>
      </c>
      <c r="M355" s="15">
        <v>1</v>
      </c>
      <c r="AY355" s="7"/>
      <c r="CN355" s="8"/>
      <c r="CO355" s="8"/>
    </row>
    <row r="356" spans="1:93">
      <c r="A356" s="15" t="s">
        <v>2</v>
      </c>
      <c r="B356" s="15">
        <v>1992</v>
      </c>
      <c r="C356" s="15" t="s">
        <v>117</v>
      </c>
      <c r="D356" s="15">
        <v>0</v>
      </c>
      <c r="E356" s="15">
        <v>0</v>
      </c>
      <c r="F356" s="15">
        <v>1</v>
      </c>
      <c r="G356" s="3"/>
      <c r="J356" s="15" t="s">
        <v>7</v>
      </c>
      <c r="K356" s="15">
        <v>2001</v>
      </c>
      <c r="L356" s="15" t="s">
        <v>254</v>
      </c>
      <c r="M356" s="15">
        <v>0</v>
      </c>
      <c r="AY356" s="7"/>
      <c r="CN356" s="8"/>
    </row>
    <row r="357" spans="1:93">
      <c r="A357" s="15" t="s">
        <v>2</v>
      </c>
      <c r="B357" s="15">
        <v>1993</v>
      </c>
      <c r="C357" s="15" t="s">
        <v>116</v>
      </c>
      <c r="D357" s="15">
        <v>0</v>
      </c>
      <c r="E357" s="15">
        <v>0</v>
      </c>
      <c r="F357" s="15">
        <v>0</v>
      </c>
      <c r="G357" s="3"/>
      <c r="J357" s="15" t="s">
        <v>7</v>
      </c>
      <c r="K357" s="15">
        <v>2002</v>
      </c>
      <c r="L357" s="15" t="s">
        <v>254</v>
      </c>
      <c r="M357" s="15">
        <v>0</v>
      </c>
    </row>
    <row r="358" spans="1:93">
      <c r="A358" s="15" t="s">
        <v>2</v>
      </c>
      <c r="B358" s="15">
        <v>1994</v>
      </c>
      <c r="C358" s="15" t="s">
        <v>116</v>
      </c>
      <c r="D358" s="15">
        <v>0</v>
      </c>
      <c r="E358" s="15">
        <v>0</v>
      </c>
      <c r="F358" s="15">
        <v>1</v>
      </c>
      <c r="G358" s="3"/>
      <c r="J358" s="15" t="s">
        <v>7</v>
      </c>
      <c r="K358" s="15">
        <v>2003</v>
      </c>
      <c r="L358" s="15" t="s">
        <v>254</v>
      </c>
      <c r="M358" s="15">
        <v>0</v>
      </c>
    </row>
    <row r="359" spans="1:93">
      <c r="A359" s="15" t="s">
        <v>2</v>
      </c>
      <c r="B359" s="15">
        <v>1995</v>
      </c>
      <c r="C359" s="15" t="s">
        <v>117</v>
      </c>
      <c r="D359" s="15">
        <v>0</v>
      </c>
      <c r="E359" s="15">
        <v>0</v>
      </c>
      <c r="F359" s="15">
        <v>1</v>
      </c>
      <c r="G359" s="3"/>
      <c r="J359" s="15" t="s">
        <v>7</v>
      </c>
      <c r="K359" s="15">
        <v>2004</v>
      </c>
      <c r="L359" s="15" t="s">
        <v>254</v>
      </c>
      <c r="M359" s="15">
        <v>1</v>
      </c>
    </row>
    <row r="360" spans="1:93">
      <c r="A360" s="15" t="s">
        <v>2</v>
      </c>
      <c r="B360" s="15">
        <v>1996</v>
      </c>
      <c r="C360" s="15" t="s">
        <v>117</v>
      </c>
      <c r="D360" s="15">
        <v>0</v>
      </c>
      <c r="E360" s="15">
        <v>0</v>
      </c>
      <c r="F360" s="15">
        <v>0</v>
      </c>
      <c r="G360" s="3"/>
      <c r="J360" s="15" t="s">
        <v>7</v>
      </c>
      <c r="K360" s="15">
        <v>2005</v>
      </c>
      <c r="L360" s="15" t="s">
        <v>254</v>
      </c>
      <c r="M360" s="15">
        <v>0</v>
      </c>
      <c r="AY360" s="7"/>
    </row>
    <row r="361" spans="1:93">
      <c r="A361" s="15" t="s">
        <v>2</v>
      </c>
      <c r="B361" s="15">
        <v>1997</v>
      </c>
      <c r="C361" s="15" t="s">
        <v>118</v>
      </c>
      <c r="D361" s="15">
        <v>0</v>
      </c>
      <c r="E361" s="15">
        <v>0</v>
      </c>
      <c r="F361" s="15">
        <v>1</v>
      </c>
      <c r="G361" s="3"/>
      <c r="J361" s="15" t="s">
        <v>7</v>
      </c>
      <c r="K361" s="15">
        <v>2006</v>
      </c>
      <c r="L361" s="15" t="s">
        <v>254</v>
      </c>
      <c r="M361" s="15">
        <v>0</v>
      </c>
    </row>
    <row r="362" spans="1:93">
      <c r="A362" s="15" t="s">
        <v>2</v>
      </c>
      <c r="B362" s="15">
        <v>1998</v>
      </c>
      <c r="C362" s="15" t="s">
        <v>118</v>
      </c>
      <c r="D362" s="15">
        <v>0</v>
      </c>
      <c r="E362" s="15">
        <v>0</v>
      </c>
      <c r="F362" s="15">
        <v>0</v>
      </c>
      <c r="G362" s="3"/>
      <c r="J362" s="15" t="s">
        <v>7</v>
      </c>
      <c r="K362" s="15">
        <v>2007</v>
      </c>
      <c r="L362" s="15" t="s">
        <v>254</v>
      </c>
      <c r="M362" s="15">
        <v>0</v>
      </c>
    </row>
    <row r="363" spans="1:93">
      <c r="A363" s="15" t="s">
        <v>2</v>
      </c>
      <c r="B363" s="15">
        <v>1999</v>
      </c>
      <c r="C363" s="15" t="s">
        <v>116</v>
      </c>
      <c r="D363" s="15">
        <v>0</v>
      </c>
      <c r="E363" s="15">
        <v>0</v>
      </c>
      <c r="F363" s="15">
        <v>1</v>
      </c>
      <c r="G363" s="3"/>
      <c r="J363" s="15" t="s">
        <v>7</v>
      </c>
      <c r="K363" s="15">
        <v>2008</v>
      </c>
      <c r="L363" s="15" t="s">
        <v>254</v>
      </c>
      <c r="M363" s="15">
        <v>1</v>
      </c>
    </row>
    <row r="364" spans="1:93">
      <c r="A364" s="15" t="s">
        <v>2</v>
      </c>
      <c r="B364" s="15">
        <v>2000</v>
      </c>
      <c r="C364" s="15" t="s">
        <v>116</v>
      </c>
      <c r="D364" s="15">
        <v>0</v>
      </c>
      <c r="E364" s="15">
        <v>0</v>
      </c>
      <c r="F364" s="15">
        <v>0</v>
      </c>
      <c r="G364" s="3"/>
      <c r="J364" s="15" t="s">
        <v>7</v>
      </c>
      <c r="K364" s="15">
        <v>2009</v>
      </c>
      <c r="L364" s="15" t="s">
        <v>254</v>
      </c>
      <c r="M364" s="15">
        <v>0</v>
      </c>
    </row>
    <row r="365" spans="1:93">
      <c r="A365" s="15" t="s">
        <v>2</v>
      </c>
      <c r="B365" s="15">
        <v>2001</v>
      </c>
      <c r="C365" s="15" t="s">
        <v>116</v>
      </c>
      <c r="D365" s="15">
        <v>0</v>
      </c>
      <c r="E365" s="15">
        <v>0</v>
      </c>
      <c r="F365" s="15">
        <v>0</v>
      </c>
      <c r="G365" s="3"/>
      <c r="J365" s="15" t="s">
        <v>7</v>
      </c>
      <c r="K365" s="15">
        <v>2010</v>
      </c>
      <c r="L365" s="15" t="s">
        <v>254</v>
      </c>
      <c r="M365" s="15">
        <v>0</v>
      </c>
      <c r="O365" s="15" t="s">
        <v>250</v>
      </c>
    </row>
    <row r="366" spans="1:93">
      <c r="A366" s="15" t="s">
        <v>2</v>
      </c>
      <c r="B366" s="15">
        <v>2002</v>
      </c>
      <c r="C366" s="15" t="s">
        <v>119</v>
      </c>
      <c r="D366" s="15">
        <v>1</v>
      </c>
      <c r="E366" s="15">
        <v>0</v>
      </c>
      <c r="F366" s="15">
        <v>1</v>
      </c>
      <c r="G366" s="3"/>
      <c r="J366" s="15" t="s">
        <v>7</v>
      </c>
      <c r="K366" s="15">
        <v>2011</v>
      </c>
      <c r="L366" s="15" t="s">
        <v>241</v>
      </c>
      <c r="M366" s="15">
        <v>0</v>
      </c>
      <c r="O366" s="15">
        <v>0</v>
      </c>
      <c r="AY366" s="7"/>
    </row>
    <row r="367" spans="1:93">
      <c r="A367" s="15" t="s">
        <v>2</v>
      </c>
      <c r="B367" s="15">
        <v>2003</v>
      </c>
      <c r="C367" s="15" t="s">
        <v>120</v>
      </c>
      <c r="D367" s="15">
        <v>0</v>
      </c>
      <c r="E367" s="15">
        <v>0</v>
      </c>
      <c r="F367" s="15">
        <v>1</v>
      </c>
      <c r="G367" s="3"/>
      <c r="J367" s="15" t="s">
        <v>7</v>
      </c>
      <c r="K367" s="15">
        <v>2012</v>
      </c>
      <c r="L367" s="15" t="s">
        <v>241</v>
      </c>
      <c r="M367" s="15">
        <v>1</v>
      </c>
      <c r="O367" s="15">
        <v>0</v>
      </c>
      <c r="CN367" s="8"/>
      <c r="CO367" s="8"/>
    </row>
    <row r="368" spans="1:93">
      <c r="A368" s="15" t="s">
        <v>2</v>
      </c>
      <c r="B368" s="15">
        <v>2004</v>
      </c>
      <c r="C368" s="15" t="s">
        <v>120</v>
      </c>
      <c r="D368" s="15">
        <v>0</v>
      </c>
      <c r="E368" s="15">
        <v>0</v>
      </c>
      <c r="F368" s="15">
        <v>0</v>
      </c>
      <c r="G368" s="3"/>
      <c r="J368" s="15" t="s">
        <v>2</v>
      </c>
      <c r="K368" s="15">
        <v>1989</v>
      </c>
      <c r="L368" s="15" t="s">
        <v>241</v>
      </c>
      <c r="M368" s="15" t="s">
        <v>241</v>
      </c>
      <c r="CN368" s="8"/>
      <c r="CO368" s="8"/>
    </row>
    <row r="369" spans="1:93">
      <c r="A369" s="15" t="s">
        <v>2</v>
      </c>
      <c r="B369" s="15">
        <v>2005</v>
      </c>
      <c r="C369" s="15" t="s">
        <v>121</v>
      </c>
      <c r="D369" s="15">
        <v>1</v>
      </c>
      <c r="E369" s="15">
        <v>0</v>
      </c>
      <c r="F369" s="15">
        <v>1</v>
      </c>
      <c r="G369" s="3"/>
      <c r="J369" s="15" t="s">
        <v>2</v>
      </c>
      <c r="K369" s="15">
        <v>1990</v>
      </c>
      <c r="L369" s="15" t="s">
        <v>241</v>
      </c>
      <c r="M369" s="15" t="s">
        <v>241</v>
      </c>
    </row>
    <row r="370" spans="1:93">
      <c r="A370" s="15" t="s">
        <v>2</v>
      </c>
      <c r="B370" s="15">
        <v>2006</v>
      </c>
      <c r="C370" s="15" t="s">
        <v>121</v>
      </c>
      <c r="D370" s="15">
        <v>1</v>
      </c>
      <c r="E370" s="15">
        <v>0</v>
      </c>
      <c r="F370" s="15">
        <v>0</v>
      </c>
      <c r="G370" s="3"/>
      <c r="J370" s="15" t="s">
        <v>2</v>
      </c>
      <c r="K370" s="15">
        <v>1991</v>
      </c>
      <c r="L370" s="15" t="s">
        <v>241</v>
      </c>
      <c r="M370" s="15" t="s">
        <v>241</v>
      </c>
    </row>
    <row r="371" spans="1:93">
      <c r="A371" s="15" t="s">
        <v>2</v>
      </c>
      <c r="B371" s="15">
        <v>2007</v>
      </c>
      <c r="C371" s="15" t="s">
        <v>121</v>
      </c>
      <c r="D371" s="15">
        <v>1</v>
      </c>
      <c r="E371" s="15">
        <v>0</v>
      </c>
      <c r="F371" s="15">
        <v>0</v>
      </c>
      <c r="G371" s="4"/>
      <c r="J371" s="15" t="s">
        <v>2</v>
      </c>
      <c r="K371" s="15">
        <v>1992</v>
      </c>
      <c r="L371" s="15" t="s">
        <v>252</v>
      </c>
    </row>
    <row r="372" spans="1:93">
      <c r="A372" s="15" t="s">
        <v>2</v>
      </c>
      <c r="B372" s="15">
        <v>2008</v>
      </c>
      <c r="C372" s="15" t="s">
        <v>121</v>
      </c>
      <c r="D372" s="15">
        <v>1</v>
      </c>
      <c r="E372" s="15">
        <v>0</v>
      </c>
      <c r="F372" s="15">
        <v>0</v>
      </c>
      <c r="G372" s="3"/>
      <c r="J372" s="15" t="s">
        <v>2</v>
      </c>
      <c r="K372" s="15">
        <v>1993</v>
      </c>
      <c r="L372" s="15" t="s">
        <v>252</v>
      </c>
    </row>
    <row r="373" spans="1:93">
      <c r="A373" s="15" t="s">
        <v>2</v>
      </c>
      <c r="B373" s="15">
        <v>2009</v>
      </c>
      <c r="C373" s="15" t="s">
        <v>121</v>
      </c>
      <c r="D373" s="15">
        <v>1</v>
      </c>
      <c r="E373" s="15">
        <v>0</v>
      </c>
      <c r="F373" s="15">
        <v>0</v>
      </c>
      <c r="G373" s="3"/>
      <c r="J373" s="15" t="s">
        <v>2</v>
      </c>
      <c r="K373" s="15">
        <v>1994</v>
      </c>
      <c r="L373" s="15" t="s">
        <v>252</v>
      </c>
    </row>
    <row r="374" spans="1:93">
      <c r="A374" s="15" t="s">
        <v>2</v>
      </c>
      <c r="B374" s="15">
        <v>2010</v>
      </c>
      <c r="C374" s="15" t="s">
        <v>121</v>
      </c>
      <c r="D374" s="15">
        <v>1</v>
      </c>
      <c r="E374" s="15">
        <v>0</v>
      </c>
      <c r="F374" s="15">
        <v>0</v>
      </c>
      <c r="G374" s="3"/>
      <c r="J374" s="15" t="s">
        <v>2</v>
      </c>
      <c r="K374" s="15">
        <v>1995</v>
      </c>
      <c r="L374" s="15" t="s">
        <v>252</v>
      </c>
      <c r="CN374" s="8"/>
      <c r="CO374" s="8"/>
    </row>
    <row r="375" spans="1:93">
      <c r="A375" s="15" t="s">
        <v>2</v>
      </c>
      <c r="B375" s="15">
        <v>2011</v>
      </c>
      <c r="C375" s="15" t="s">
        <v>121</v>
      </c>
      <c r="D375" s="15">
        <v>1</v>
      </c>
      <c r="E375" s="15">
        <v>0</v>
      </c>
      <c r="G375" s="3"/>
      <c r="J375" s="15" t="s">
        <v>2</v>
      </c>
      <c r="K375" s="15">
        <v>1996</v>
      </c>
      <c r="L375" s="15" t="s">
        <v>252</v>
      </c>
    </row>
    <row r="376" spans="1:93">
      <c r="A376" s="15" t="s">
        <v>2</v>
      </c>
      <c r="B376" s="15">
        <v>2012</v>
      </c>
      <c r="C376" s="15" t="s">
        <v>121</v>
      </c>
      <c r="D376" s="15">
        <v>1</v>
      </c>
      <c r="E376" s="15">
        <v>0</v>
      </c>
      <c r="G376" s="3"/>
      <c r="J376" s="15" t="s">
        <v>2</v>
      </c>
      <c r="K376" s="15">
        <v>1997</v>
      </c>
      <c r="L376" s="15" t="s">
        <v>252</v>
      </c>
    </row>
    <row r="377" spans="1:93">
      <c r="A377" s="15" t="s">
        <v>6</v>
      </c>
      <c r="B377" s="15">
        <v>1989</v>
      </c>
      <c r="G377" s="3"/>
      <c r="J377" s="15" t="s">
        <v>2</v>
      </c>
      <c r="K377" s="15">
        <v>1998</v>
      </c>
      <c r="L377" s="15" t="s">
        <v>252</v>
      </c>
    </row>
    <row r="378" spans="1:93">
      <c r="A378" s="15" t="s">
        <v>6</v>
      </c>
      <c r="B378" s="15">
        <v>1990</v>
      </c>
      <c r="C378" s="15" t="s">
        <v>130</v>
      </c>
      <c r="D378" s="15">
        <v>0</v>
      </c>
      <c r="E378" s="15">
        <v>0</v>
      </c>
      <c r="F378" s="15">
        <v>1</v>
      </c>
      <c r="G378" s="3"/>
      <c r="J378" s="15" t="s">
        <v>2</v>
      </c>
      <c r="K378" s="15">
        <v>1999</v>
      </c>
      <c r="L378" s="15" t="s">
        <v>252</v>
      </c>
      <c r="CN378" s="8"/>
      <c r="CO378" s="8"/>
    </row>
    <row r="379" spans="1:93">
      <c r="A379" s="15" t="s">
        <v>6</v>
      </c>
      <c r="B379" s="15">
        <v>1991</v>
      </c>
      <c r="C379" s="15" t="s">
        <v>130</v>
      </c>
      <c r="D379" s="15">
        <v>0</v>
      </c>
      <c r="E379" s="15">
        <v>0</v>
      </c>
      <c r="F379" s="15">
        <v>0</v>
      </c>
      <c r="G379" s="3"/>
      <c r="J379" s="15" t="s">
        <v>2</v>
      </c>
      <c r="K379" s="15">
        <v>2000</v>
      </c>
      <c r="L379" s="15" t="s">
        <v>252</v>
      </c>
    </row>
    <row r="380" spans="1:93">
      <c r="A380" s="15" t="s">
        <v>6</v>
      </c>
      <c r="B380" s="15">
        <v>1992</v>
      </c>
      <c r="C380" s="15" t="s">
        <v>130</v>
      </c>
      <c r="D380" s="15">
        <v>0</v>
      </c>
      <c r="E380" s="15">
        <v>0</v>
      </c>
      <c r="F380" s="15">
        <v>0</v>
      </c>
      <c r="G380" s="3"/>
      <c r="J380" s="15" t="s">
        <v>2</v>
      </c>
      <c r="K380" s="15">
        <v>2001</v>
      </c>
      <c r="L380" s="15" t="s">
        <v>252</v>
      </c>
      <c r="CN380" s="8"/>
    </row>
    <row r="381" spans="1:93">
      <c r="A381" s="15" t="s">
        <v>6</v>
      </c>
      <c r="B381" s="15">
        <v>1993</v>
      </c>
      <c r="C381" s="15" t="s">
        <v>123</v>
      </c>
      <c r="D381" s="15">
        <v>0</v>
      </c>
      <c r="E381" s="15">
        <v>0</v>
      </c>
      <c r="F381" s="15">
        <v>1</v>
      </c>
      <c r="G381" s="3"/>
      <c r="J381" s="15" t="s">
        <v>2</v>
      </c>
      <c r="K381" s="15">
        <v>2002</v>
      </c>
      <c r="L381" s="15" t="s">
        <v>252</v>
      </c>
      <c r="AY381" s="7"/>
    </row>
    <row r="382" spans="1:93">
      <c r="A382" s="15" t="s">
        <v>6</v>
      </c>
      <c r="B382" s="15">
        <v>1994</v>
      </c>
      <c r="C382" s="15" t="s">
        <v>124</v>
      </c>
      <c r="D382" s="15">
        <v>0</v>
      </c>
      <c r="E382" s="15">
        <v>0</v>
      </c>
      <c r="F382" s="15">
        <v>1</v>
      </c>
      <c r="G382" s="3"/>
      <c r="J382" s="15" t="s">
        <v>2</v>
      </c>
      <c r="K382" s="15">
        <v>2003</v>
      </c>
      <c r="L382" s="15" t="s">
        <v>252</v>
      </c>
    </row>
    <row r="383" spans="1:93">
      <c r="A383" s="15" t="s">
        <v>6</v>
      </c>
      <c r="B383" s="15">
        <v>1995</v>
      </c>
      <c r="C383" s="15" t="s">
        <v>124</v>
      </c>
      <c r="D383" s="15">
        <v>0</v>
      </c>
      <c r="E383" s="15">
        <v>0</v>
      </c>
      <c r="F383" s="15">
        <v>1</v>
      </c>
      <c r="G383" s="3"/>
      <c r="J383" s="15" t="s">
        <v>2</v>
      </c>
      <c r="K383" s="15">
        <v>2004</v>
      </c>
      <c r="L383" s="15" t="s">
        <v>252</v>
      </c>
      <c r="AY383" s="7"/>
    </row>
    <row r="384" spans="1:93">
      <c r="A384" s="15" t="s">
        <v>6</v>
      </c>
      <c r="B384" s="15">
        <v>1996</v>
      </c>
      <c r="C384" s="15" t="s">
        <v>125</v>
      </c>
      <c r="D384" s="15">
        <v>0</v>
      </c>
      <c r="E384" s="15">
        <v>0</v>
      </c>
      <c r="F384" s="15">
        <v>0</v>
      </c>
      <c r="G384" s="3"/>
      <c r="J384" s="15" t="s">
        <v>2</v>
      </c>
      <c r="K384" s="15">
        <v>2005</v>
      </c>
      <c r="L384" s="15" t="s">
        <v>252</v>
      </c>
    </row>
    <row r="385" spans="1:93">
      <c r="A385" s="15" t="s">
        <v>6</v>
      </c>
      <c r="B385" s="15">
        <v>1997</v>
      </c>
      <c r="C385" s="15" t="s">
        <v>126</v>
      </c>
      <c r="D385" s="15">
        <v>0</v>
      </c>
      <c r="E385" s="15">
        <v>0</v>
      </c>
      <c r="F385" s="15">
        <v>1</v>
      </c>
      <c r="G385" s="3"/>
      <c r="J385" s="15" t="s">
        <v>2</v>
      </c>
      <c r="K385" s="15">
        <v>2006</v>
      </c>
      <c r="L385" s="15" t="s">
        <v>252</v>
      </c>
    </row>
    <row r="386" spans="1:93">
      <c r="A386" s="15" t="s">
        <v>6</v>
      </c>
      <c r="B386" s="15">
        <v>1998</v>
      </c>
      <c r="C386" s="15" t="s">
        <v>126</v>
      </c>
      <c r="D386" s="15">
        <v>0</v>
      </c>
      <c r="E386" s="15">
        <v>0</v>
      </c>
      <c r="F386" s="15">
        <v>1</v>
      </c>
      <c r="G386" s="3"/>
      <c r="J386" s="15" t="s">
        <v>2</v>
      </c>
      <c r="K386" s="15">
        <v>2007</v>
      </c>
      <c r="L386" s="15" t="s">
        <v>252</v>
      </c>
    </row>
    <row r="387" spans="1:93">
      <c r="A387" s="15" t="s">
        <v>6</v>
      </c>
      <c r="B387" s="15">
        <v>1999</v>
      </c>
      <c r="C387" s="15" t="s">
        <v>125</v>
      </c>
      <c r="D387" s="15">
        <v>0</v>
      </c>
      <c r="E387" s="15">
        <v>0</v>
      </c>
      <c r="F387" s="15">
        <v>1</v>
      </c>
      <c r="G387" s="3"/>
      <c r="J387" s="15" t="s">
        <v>2</v>
      </c>
      <c r="K387" s="15">
        <v>2008</v>
      </c>
      <c r="L387" s="15" t="s">
        <v>252</v>
      </c>
    </row>
    <row r="388" spans="1:93">
      <c r="A388" s="15" t="s">
        <v>6</v>
      </c>
      <c r="B388" s="15">
        <v>2000</v>
      </c>
      <c r="C388" s="15" t="s">
        <v>127</v>
      </c>
      <c r="D388" s="15">
        <v>1</v>
      </c>
      <c r="E388" s="15">
        <v>0</v>
      </c>
      <c r="F388" s="15">
        <v>1</v>
      </c>
      <c r="G388" s="3"/>
      <c r="J388" s="15" t="s">
        <v>2</v>
      </c>
      <c r="K388" s="15">
        <v>2009</v>
      </c>
      <c r="L388" s="15" t="s">
        <v>252</v>
      </c>
    </row>
    <row r="389" spans="1:93">
      <c r="A389" s="15" t="s">
        <v>6</v>
      </c>
      <c r="B389" s="15">
        <v>2001</v>
      </c>
      <c r="C389" s="15" t="s">
        <v>127</v>
      </c>
      <c r="D389" s="15">
        <v>1</v>
      </c>
      <c r="E389" s="15">
        <v>0</v>
      </c>
      <c r="F389" s="15">
        <v>0</v>
      </c>
      <c r="G389" s="3"/>
      <c r="J389" s="15" t="s">
        <v>2</v>
      </c>
      <c r="K389" s="15">
        <v>2010</v>
      </c>
      <c r="L389" s="15" t="s">
        <v>252</v>
      </c>
    </row>
    <row r="390" spans="1:93">
      <c r="A390" s="15" t="s">
        <v>6</v>
      </c>
      <c r="B390" s="15">
        <v>2002</v>
      </c>
      <c r="C390" s="15" t="s">
        <v>127</v>
      </c>
      <c r="D390" s="15">
        <v>1</v>
      </c>
      <c r="E390" s="15">
        <v>0</v>
      </c>
      <c r="F390" s="15">
        <v>1</v>
      </c>
      <c r="G390" s="3"/>
      <c r="J390" s="15" t="s">
        <v>2</v>
      </c>
      <c r="K390" s="15">
        <v>2011</v>
      </c>
      <c r="L390" s="15" t="s">
        <v>241</v>
      </c>
      <c r="CN390" s="8"/>
      <c r="CO390" s="8"/>
    </row>
    <row r="391" spans="1:93">
      <c r="A391" s="15" t="s">
        <v>6</v>
      </c>
      <c r="B391" s="15">
        <v>2003</v>
      </c>
      <c r="C391" s="15" t="s">
        <v>128</v>
      </c>
      <c r="D391" s="15">
        <v>0</v>
      </c>
      <c r="E391" s="15">
        <v>0</v>
      </c>
      <c r="F391" s="15">
        <v>0</v>
      </c>
      <c r="G391" s="3"/>
      <c r="J391" s="15" t="s">
        <v>2</v>
      </c>
      <c r="K391" s="15">
        <v>2012</v>
      </c>
      <c r="L391" s="15" t="s">
        <v>241</v>
      </c>
    </row>
    <row r="392" spans="1:93">
      <c r="A392" s="15" t="s">
        <v>6</v>
      </c>
      <c r="B392" s="15">
        <v>2004</v>
      </c>
      <c r="C392" s="15" t="s">
        <v>245</v>
      </c>
      <c r="D392" s="15">
        <v>0</v>
      </c>
      <c r="E392" s="15">
        <v>0</v>
      </c>
      <c r="F392" s="15">
        <v>1</v>
      </c>
      <c r="G392" s="3"/>
      <c r="J392" s="15" t="s">
        <v>6</v>
      </c>
      <c r="K392" s="15">
        <v>1989</v>
      </c>
      <c r="L392" s="15" t="s">
        <v>241</v>
      </c>
    </row>
    <row r="393" spans="1:93">
      <c r="A393" s="15" t="s">
        <v>6</v>
      </c>
      <c r="B393" s="15">
        <v>2005</v>
      </c>
      <c r="C393" s="15" t="s">
        <v>129</v>
      </c>
      <c r="D393" s="15">
        <v>0</v>
      </c>
      <c r="E393" s="15">
        <v>0</v>
      </c>
      <c r="F393" s="15">
        <v>0</v>
      </c>
      <c r="G393" s="3"/>
      <c r="J393" s="15" t="s">
        <v>6</v>
      </c>
      <c r="K393" s="15">
        <v>1990</v>
      </c>
      <c r="L393" s="15" t="s">
        <v>241</v>
      </c>
    </row>
    <row r="394" spans="1:93">
      <c r="A394" s="15" t="s">
        <v>6</v>
      </c>
      <c r="B394" s="15">
        <v>2006</v>
      </c>
      <c r="C394" s="15" t="s">
        <v>129</v>
      </c>
      <c r="D394" s="15">
        <v>0</v>
      </c>
      <c r="E394" s="15">
        <v>0</v>
      </c>
      <c r="F394" s="15">
        <v>0</v>
      </c>
      <c r="G394" s="3"/>
      <c r="J394" s="15" t="s">
        <v>6</v>
      </c>
      <c r="K394" s="15">
        <v>1991</v>
      </c>
      <c r="L394" s="15" t="s">
        <v>241</v>
      </c>
    </row>
    <row r="395" spans="1:93">
      <c r="A395" s="15" t="s">
        <v>6</v>
      </c>
      <c r="B395" s="15">
        <v>2007</v>
      </c>
      <c r="C395" s="15" t="s">
        <v>129</v>
      </c>
      <c r="D395" s="15">
        <v>0</v>
      </c>
      <c r="E395" s="15">
        <v>0</v>
      </c>
      <c r="F395" s="15">
        <v>1</v>
      </c>
      <c r="G395" s="3"/>
      <c r="J395" s="15" t="s">
        <v>6</v>
      </c>
      <c r="K395" s="15">
        <v>1992</v>
      </c>
      <c r="L395" s="15" t="s">
        <v>252</v>
      </c>
    </row>
    <row r="396" spans="1:93">
      <c r="A396" s="15" t="s">
        <v>6</v>
      </c>
      <c r="B396" s="15">
        <v>2008</v>
      </c>
      <c r="C396" s="15" t="s">
        <v>130</v>
      </c>
      <c r="D396" s="15">
        <v>0</v>
      </c>
      <c r="E396" s="15">
        <v>0</v>
      </c>
      <c r="F396" s="15">
        <v>0</v>
      </c>
      <c r="G396" s="3"/>
      <c r="J396" s="15" t="s">
        <v>6</v>
      </c>
      <c r="K396" s="15">
        <v>1993</v>
      </c>
      <c r="L396" s="15" t="s">
        <v>252</v>
      </c>
    </row>
    <row r="397" spans="1:93">
      <c r="A397" s="15" t="s">
        <v>6</v>
      </c>
      <c r="B397" s="15">
        <v>2009</v>
      </c>
      <c r="C397" s="15" t="s">
        <v>131</v>
      </c>
      <c r="D397" s="15">
        <v>0</v>
      </c>
      <c r="E397" s="15">
        <v>0</v>
      </c>
      <c r="F397" s="15">
        <v>1</v>
      </c>
      <c r="G397" s="3"/>
      <c r="J397" s="15" t="s">
        <v>6</v>
      </c>
      <c r="K397" s="15">
        <v>1994</v>
      </c>
      <c r="L397" s="15" t="s">
        <v>265</v>
      </c>
      <c r="CN397" s="8"/>
      <c r="CO397" s="8"/>
    </row>
    <row r="398" spans="1:93">
      <c r="A398" s="15" t="s">
        <v>6</v>
      </c>
      <c r="B398" s="15">
        <v>2010</v>
      </c>
      <c r="C398" s="15" t="s">
        <v>131</v>
      </c>
      <c r="D398" s="15">
        <v>0</v>
      </c>
      <c r="E398" s="15">
        <v>0</v>
      </c>
      <c r="F398" s="15">
        <v>0</v>
      </c>
      <c r="G398" s="3"/>
      <c r="J398" s="15" t="s">
        <v>6</v>
      </c>
      <c r="K398" s="15">
        <v>1995</v>
      </c>
      <c r="L398" s="15" t="s">
        <v>265</v>
      </c>
    </row>
    <row r="399" spans="1:93">
      <c r="A399" s="15" t="s">
        <v>6</v>
      </c>
      <c r="B399" s="15">
        <v>2011</v>
      </c>
      <c r="C399" s="15" t="s">
        <v>131</v>
      </c>
      <c r="D399" s="15">
        <v>0</v>
      </c>
      <c r="E399" s="15">
        <v>0</v>
      </c>
      <c r="G399" s="3"/>
      <c r="J399" s="15" t="s">
        <v>6</v>
      </c>
      <c r="K399" s="15">
        <v>1996</v>
      </c>
      <c r="L399" s="15" t="s">
        <v>265</v>
      </c>
    </row>
    <row r="400" spans="1:93">
      <c r="A400" s="15" t="s">
        <v>26</v>
      </c>
      <c r="B400" s="15">
        <v>1989</v>
      </c>
      <c r="G400" s="3"/>
      <c r="J400" s="15" t="s">
        <v>6</v>
      </c>
      <c r="K400" s="15">
        <v>1997</v>
      </c>
      <c r="L400" s="15" t="s">
        <v>265</v>
      </c>
    </row>
    <row r="401" spans="1:93">
      <c r="A401" s="15" t="s">
        <v>26</v>
      </c>
      <c r="B401" s="15">
        <v>1990</v>
      </c>
      <c r="C401" s="15" t="s">
        <v>132</v>
      </c>
      <c r="D401" s="15">
        <v>0</v>
      </c>
      <c r="E401" s="15">
        <v>0</v>
      </c>
      <c r="F401" s="15">
        <v>1</v>
      </c>
      <c r="G401" s="3"/>
      <c r="J401" s="15" t="s">
        <v>6</v>
      </c>
      <c r="K401" s="15">
        <v>1998</v>
      </c>
      <c r="L401" s="15" t="s">
        <v>265</v>
      </c>
      <c r="CN401" s="8"/>
    </row>
    <row r="402" spans="1:93">
      <c r="A402" s="15" t="s">
        <v>26</v>
      </c>
      <c r="B402" s="15">
        <v>1991</v>
      </c>
      <c r="C402" s="15" t="s">
        <v>132</v>
      </c>
      <c r="D402" s="15">
        <v>0</v>
      </c>
      <c r="E402" s="15">
        <v>0</v>
      </c>
      <c r="F402" s="15">
        <v>0</v>
      </c>
      <c r="G402" s="3"/>
      <c r="J402" s="15" t="s">
        <v>6</v>
      </c>
      <c r="K402" s="15">
        <v>1999</v>
      </c>
      <c r="L402" s="15" t="s">
        <v>265</v>
      </c>
    </row>
    <row r="403" spans="1:93">
      <c r="A403" s="15" t="s">
        <v>26</v>
      </c>
      <c r="B403" s="15">
        <v>1992</v>
      </c>
      <c r="C403" s="15" t="s">
        <v>132</v>
      </c>
      <c r="D403" s="15">
        <v>0</v>
      </c>
      <c r="E403" s="15">
        <v>0</v>
      </c>
      <c r="F403" s="15">
        <v>1</v>
      </c>
      <c r="G403" s="3"/>
      <c r="J403" s="15" t="s">
        <v>6</v>
      </c>
      <c r="K403" s="15">
        <v>2000</v>
      </c>
      <c r="L403" s="15" t="s">
        <v>265</v>
      </c>
    </row>
    <row r="404" spans="1:93">
      <c r="A404" s="15" t="s">
        <v>26</v>
      </c>
      <c r="B404" s="15">
        <v>1993</v>
      </c>
      <c r="C404" s="15" t="s">
        <v>133</v>
      </c>
      <c r="D404" s="15">
        <v>1</v>
      </c>
      <c r="E404" s="15">
        <v>0</v>
      </c>
      <c r="F404" s="15">
        <v>0</v>
      </c>
      <c r="G404" s="3"/>
      <c r="J404" s="15" t="s">
        <v>6</v>
      </c>
      <c r="K404" s="15">
        <v>2001</v>
      </c>
      <c r="L404" s="15" t="s">
        <v>265</v>
      </c>
    </row>
    <row r="405" spans="1:93">
      <c r="A405" s="15" t="s">
        <v>26</v>
      </c>
      <c r="B405" s="15">
        <v>1994</v>
      </c>
      <c r="C405" s="15" t="s">
        <v>133</v>
      </c>
      <c r="D405" s="15">
        <v>1</v>
      </c>
      <c r="E405" s="15">
        <v>0</v>
      </c>
      <c r="F405" s="15">
        <v>0</v>
      </c>
      <c r="G405" s="3"/>
      <c r="J405" s="15" t="s">
        <v>6</v>
      </c>
      <c r="K405" s="15">
        <v>2002</v>
      </c>
      <c r="L405" s="15" t="s">
        <v>265</v>
      </c>
    </row>
    <row r="406" spans="1:93">
      <c r="A406" s="15" t="s">
        <v>26</v>
      </c>
      <c r="B406" s="15">
        <v>1995</v>
      </c>
      <c r="C406" s="15" t="s">
        <v>133</v>
      </c>
      <c r="D406" s="15">
        <v>1</v>
      </c>
      <c r="E406" s="15">
        <v>0</v>
      </c>
      <c r="F406" s="15">
        <v>0</v>
      </c>
      <c r="G406" s="3"/>
      <c r="J406" s="15" t="s">
        <v>6</v>
      </c>
      <c r="K406" s="15">
        <v>2003</v>
      </c>
      <c r="L406" s="15" t="s">
        <v>265</v>
      </c>
    </row>
    <row r="407" spans="1:93">
      <c r="A407" s="15" t="s">
        <v>26</v>
      </c>
      <c r="B407" s="15">
        <v>1996</v>
      </c>
      <c r="C407" s="15" t="s">
        <v>133</v>
      </c>
      <c r="D407" s="15">
        <v>1</v>
      </c>
      <c r="E407" s="15">
        <v>0</v>
      </c>
      <c r="F407" s="15">
        <v>0</v>
      </c>
      <c r="G407" s="3"/>
      <c r="J407" s="15" t="s">
        <v>6</v>
      </c>
      <c r="K407" s="15">
        <v>2004</v>
      </c>
      <c r="L407" s="15" t="s">
        <v>265</v>
      </c>
    </row>
    <row r="408" spans="1:93">
      <c r="A408" s="15" t="s">
        <v>26</v>
      </c>
      <c r="B408" s="15">
        <v>1997</v>
      </c>
      <c r="C408" s="15" t="s">
        <v>133</v>
      </c>
      <c r="D408" s="15">
        <v>1</v>
      </c>
      <c r="E408" s="15">
        <v>0</v>
      </c>
      <c r="F408" s="15">
        <v>0</v>
      </c>
      <c r="G408" s="3"/>
      <c r="J408" s="15" t="s">
        <v>6</v>
      </c>
      <c r="K408" s="15">
        <v>2005</v>
      </c>
      <c r="L408" s="15" t="s">
        <v>265</v>
      </c>
    </row>
    <row r="409" spans="1:93">
      <c r="A409" s="15" t="s">
        <v>26</v>
      </c>
      <c r="B409" s="15">
        <v>1998</v>
      </c>
      <c r="C409" s="15" t="s">
        <v>134</v>
      </c>
      <c r="D409" s="15">
        <v>0</v>
      </c>
      <c r="E409" s="15">
        <v>0</v>
      </c>
      <c r="F409" s="15">
        <v>1</v>
      </c>
      <c r="G409" s="3"/>
      <c r="J409" s="15" t="s">
        <v>6</v>
      </c>
      <c r="K409" s="15">
        <v>2006</v>
      </c>
      <c r="L409" s="15" t="s">
        <v>265</v>
      </c>
    </row>
    <row r="410" spans="1:93">
      <c r="A410" s="15" t="s">
        <v>26</v>
      </c>
      <c r="B410" s="15">
        <v>1999</v>
      </c>
      <c r="C410" s="15" t="s">
        <v>134</v>
      </c>
      <c r="D410" s="15">
        <v>0</v>
      </c>
      <c r="E410" s="15">
        <v>0</v>
      </c>
      <c r="F410" s="15">
        <v>0</v>
      </c>
      <c r="G410" s="3"/>
      <c r="J410" s="15" t="s">
        <v>6</v>
      </c>
      <c r="K410" s="15">
        <v>2007</v>
      </c>
      <c r="L410" s="15" t="s">
        <v>265</v>
      </c>
    </row>
    <row r="411" spans="1:93">
      <c r="A411" s="15" t="s">
        <v>26</v>
      </c>
      <c r="B411" s="15">
        <v>2000</v>
      </c>
      <c r="C411" s="15" t="s">
        <v>134</v>
      </c>
      <c r="D411" s="15">
        <v>0</v>
      </c>
      <c r="E411" s="15">
        <v>0</v>
      </c>
      <c r="F411" s="15">
        <v>0</v>
      </c>
      <c r="G411" s="3"/>
      <c r="J411" s="15" t="s">
        <v>6</v>
      </c>
      <c r="K411" s="15">
        <v>2008</v>
      </c>
      <c r="L411" s="15" t="s">
        <v>265</v>
      </c>
    </row>
    <row r="412" spans="1:93">
      <c r="A412" s="15" t="s">
        <v>26</v>
      </c>
      <c r="B412" s="15">
        <v>2001</v>
      </c>
      <c r="C412" s="15" t="s">
        <v>134</v>
      </c>
      <c r="D412" s="15">
        <v>0</v>
      </c>
      <c r="E412" s="15">
        <v>0</v>
      </c>
      <c r="F412" s="15">
        <v>0</v>
      </c>
      <c r="G412" s="3"/>
      <c r="J412" s="15" t="s">
        <v>6</v>
      </c>
      <c r="K412" s="15">
        <v>2009</v>
      </c>
      <c r="L412" s="15" t="s">
        <v>265</v>
      </c>
    </row>
    <row r="413" spans="1:93">
      <c r="A413" s="15" t="s">
        <v>26</v>
      </c>
      <c r="B413" s="15">
        <v>2002</v>
      </c>
      <c r="C413" s="15" t="s">
        <v>134</v>
      </c>
      <c r="D413" s="15">
        <v>0</v>
      </c>
      <c r="E413" s="15">
        <v>0</v>
      </c>
      <c r="F413" s="15">
        <v>0</v>
      </c>
      <c r="G413" s="3"/>
      <c r="J413" s="15" t="s">
        <v>6</v>
      </c>
      <c r="K413" s="15">
        <v>2010</v>
      </c>
      <c r="L413" s="15" t="s">
        <v>265</v>
      </c>
    </row>
    <row r="414" spans="1:93">
      <c r="A414" s="15" t="s">
        <v>26</v>
      </c>
      <c r="B414" s="15">
        <v>2003</v>
      </c>
      <c r="C414" s="15" t="s">
        <v>135</v>
      </c>
      <c r="D414" s="15">
        <v>1</v>
      </c>
      <c r="E414" s="15">
        <v>0</v>
      </c>
      <c r="F414" s="15">
        <v>1</v>
      </c>
      <c r="G414" s="3"/>
      <c r="J414" s="15" t="s">
        <v>6</v>
      </c>
      <c r="K414" s="15">
        <v>2011</v>
      </c>
      <c r="L414" s="15" t="s">
        <v>241</v>
      </c>
      <c r="CN414" s="8"/>
      <c r="CO414" s="8"/>
    </row>
    <row r="415" spans="1:93">
      <c r="A415" s="15" t="s">
        <v>26</v>
      </c>
      <c r="B415" s="15">
        <v>2004</v>
      </c>
      <c r="C415" s="15" t="s">
        <v>134</v>
      </c>
      <c r="D415" s="15">
        <v>0</v>
      </c>
      <c r="E415" s="15">
        <v>0</v>
      </c>
      <c r="F415" s="15">
        <v>1</v>
      </c>
      <c r="G415" s="3"/>
      <c r="J415" s="15" t="s">
        <v>6</v>
      </c>
      <c r="K415" s="15">
        <v>2012</v>
      </c>
      <c r="L415" s="15" t="s">
        <v>241</v>
      </c>
    </row>
    <row r="416" spans="1:93">
      <c r="A416" s="15" t="s">
        <v>26</v>
      </c>
      <c r="B416" s="15">
        <v>2005</v>
      </c>
      <c r="C416" s="15" t="s">
        <v>134</v>
      </c>
      <c r="D416" s="15">
        <v>0</v>
      </c>
      <c r="E416" s="15">
        <v>0</v>
      </c>
      <c r="F416" s="15">
        <v>0</v>
      </c>
      <c r="G416" s="3"/>
      <c r="J416" s="15" t="s">
        <v>26</v>
      </c>
      <c r="K416" s="15">
        <v>1989</v>
      </c>
      <c r="L416" s="15" t="s">
        <v>241</v>
      </c>
      <c r="M416" s="15" t="s">
        <v>241</v>
      </c>
    </row>
    <row r="417" spans="1:92">
      <c r="A417" s="15" t="s">
        <v>26</v>
      </c>
      <c r="B417" s="15">
        <v>2006</v>
      </c>
      <c r="C417" s="15" t="s">
        <v>134</v>
      </c>
      <c r="D417" s="15">
        <v>0</v>
      </c>
      <c r="E417" s="15">
        <v>0</v>
      </c>
      <c r="F417" s="15">
        <v>0</v>
      </c>
      <c r="G417" s="3"/>
      <c r="J417" s="15" t="s">
        <v>26</v>
      </c>
      <c r="K417" s="15">
        <v>1990</v>
      </c>
      <c r="L417" s="15" t="s">
        <v>241</v>
      </c>
      <c r="M417" s="15" t="s">
        <v>241</v>
      </c>
    </row>
    <row r="418" spans="1:92">
      <c r="A418" s="15" t="s">
        <v>26</v>
      </c>
      <c r="B418" s="15">
        <v>2007</v>
      </c>
      <c r="C418" s="15" t="s">
        <v>134</v>
      </c>
      <c r="D418" s="15">
        <v>0</v>
      </c>
      <c r="E418" s="15">
        <v>0</v>
      </c>
      <c r="F418" s="15">
        <v>0</v>
      </c>
      <c r="G418" s="3"/>
      <c r="J418" s="15" t="s">
        <v>26</v>
      </c>
      <c r="K418" s="15">
        <v>1991</v>
      </c>
      <c r="L418" s="15" t="s">
        <v>241</v>
      </c>
      <c r="M418" s="15" t="s">
        <v>241</v>
      </c>
    </row>
    <row r="419" spans="1:92">
      <c r="A419" s="15" t="s">
        <v>26</v>
      </c>
      <c r="B419" s="15">
        <v>2008</v>
      </c>
      <c r="C419" s="15" t="s">
        <v>134</v>
      </c>
      <c r="D419" s="15">
        <v>0</v>
      </c>
      <c r="E419" s="15">
        <v>0</v>
      </c>
      <c r="F419" s="15">
        <v>0</v>
      </c>
      <c r="G419" s="3"/>
      <c r="J419" s="15" t="s">
        <v>26</v>
      </c>
      <c r="K419" s="15">
        <v>1992</v>
      </c>
      <c r="L419" s="15" t="s">
        <v>254</v>
      </c>
      <c r="M419" s="15">
        <v>0</v>
      </c>
    </row>
    <row r="420" spans="1:92">
      <c r="A420" s="15" t="s">
        <v>26</v>
      </c>
      <c r="B420" s="15">
        <v>2009</v>
      </c>
      <c r="C420" s="15" t="s">
        <v>136</v>
      </c>
      <c r="D420" s="15">
        <v>0</v>
      </c>
      <c r="E420" s="15">
        <v>0</v>
      </c>
      <c r="F420" s="15">
        <v>1</v>
      </c>
      <c r="G420" s="3"/>
      <c r="J420" s="15" t="s">
        <v>26</v>
      </c>
      <c r="K420" s="15">
        <v>1993</v>
      </c>
      <c r="L420" s="15" t="s">
        <v>254</v>
      </c>
      <c r="M420" s="15">
        <v>1</v>
      </c>
    </row>
    <row r="421" spans="1:92">
      <c r="A421" s="15" t="s">
        <v>26</v>
      </c>
      <c r="B421" s="15">
        <v>2010</v>
      </c>
      <c r="C421" s="15" t="s">
        <v>136</v>
      </c>
      <c r="D421" s="15">
        <v>0</v>
      </c>
      <c r="E421" s="15">
        <v>0</v>
      </c>
      <c r="F421" s="15">
        <v>0</v>
      </c>
      <c r="G421" s="3"/>
      <c r="J421" s="15" t="s">
        <v>26</v>
      </c>
      <c r="K421" s="15">
        <v>1994</v>
      </c>
      <c r="L421" s="15" t="s">
        <v>254</v>
      </c>
      <c r="M421" s="15">
        <v>0</v>
      </c>
      <c r="CN421" s="8"/>
    </row>
    <row r="422" spans="1:92">
      <c r="A422" s="15" t="s">
        <v>26</v>
      </c>
      <c r="B422" s="15">
        <v>2011</v>
      </c>
      <c r="C422" s="15" t="s">
        <v>136</v>
      </c>
      <c r="D422" s="15">
        <v>0</v>
      </c>
      <c r="E422" s="15">
        <v>0</v>
      </c>
      <c r="G422" s="3"/>
      <c r="J422" s="15" t="s">
        <v>26</v>
      </c>
      <c r="K422" s="15">
        <v>1995</v>
      </c>
      <c r="L422" s="15" t="s">
        <v>254</v>
      </c>
      <c r="M422" s="15">
        <v>0</v>
      </c>
    </row>
    <row r="423" spans="1:92">
      <c r="A423" s="15" t="s">
        <v>26</v>
      </c>
      <c r="B423" s="15">
        <v>2012</v>
      </c>
      <c r="C423" s="15" t="s">
        <v>136</v>
      </c>
      <c r="D423" s="15">
        <v>0</v>
      </c>
      <c r="E423" s="15">
        <v>0</v>
      </c>
      <c r="G423" s="3"/>
      <c r="J423" s="15" t="s">
        <v>26</v>
      </c>
      <c r="K423" s="15">
        <v>1996</v>
      </c>
      <c r="L423" s="15" t="s">
        <v>254</v>
      </c>
      <c r="M423" s="15">
        <v>0</v>
      </c>
    </row>
    <row r="424" spans="1:92">
      <c r="A424" s="15" t="s">
        <v>9</v>
      </c>
      <c r="B424" s="15">
        <v>1989</v>
      </c>
      <c r="E424" s="15">
        <v>1</v>
      </c>
      <c r="G424" s="3"/>
      <c r="J424" s="15" t="s">
        <v>26</v>
      </c>
      <c r="K424" s="15">
        <v>1997</v>
      </c>
      <c r="L424" s="15" t="s">
        <v>254</v>
      </c>
      <c r="M424" s="15">
        <v>0</v>
      </c>
    </row>
    <row r="425" spans="1:92">
      <c r="A425" s="15" t="s">
        <v>9</v>
      </c>
      <c r="B425" s="15">
        <v>1990</v>
      </c>
      <c r="C425" s="15" t="s">
        <v>137</v>
      </c>
      <c r="D425" s="15">
        <v>1</v>
      </c>
      <c r="E425" s="15">
        <v>1</v>
      </c>
      <c r="F425" s="15">
        <v>1</v>
      </c>
      <c r="G425" s="3"/>
      <c r="J425" s="15" t="s">
        <v>26</v>
      </c>
      <c r="K425" s="15">
        <v>1998</v>
      </c>
      <c r="L425" s="15" t="s">
        <v>254</v>
      </c>
      <c r="M425" s="15">
        <v>1</v>
      </c>
    </row>
    <row r="426" spans="1:92">
      <c r="A426" s="15" t="s">
        <v>9</v>
      </c>
      <c r="B426" s="15">
        <v>1991</v>
      </c>
      <c r="C426" s="15" t="s">
        <v>137</v>
      </c>
      <c r="D426" s="15">
        <v>1</v>
      </c>
      <c r="E426" s="15">
        <v>1</v>
      </c>
      <c r="F426" s="15">
        <v>0</v>
      </c>
      <c r="G426" s="3"/>
      <c r="J426" s="15" t="s">
        <v>26</v>
      </c>
      <c r="K426" s="15">
        <v>1999</v>
      </c>
      <c r="L426" s="15" t="s">
        <v>254</v>
      </c>
      <c r="M426" s="15">
        <v>0</v>
      </c>
    </row>
    <row r="427" spans="1:92">
      <c r="A427" s="15" t="s">
        <v>9</v>
      </c>
      <c r="B427" s="15">
        <v>1992</v>
      </c>
      <c r="C427" s="15" t="s">
        <v>137</v>
      </c>
      <c r="D427" s="15">
        <v>1</v>
      </c>
      <c r="E427" s="15">
        <v>1</v>
      </c>
      <c r="F427" s="15">
        <v>0</v>
      </c>
      <c r="G427" s="3"/>
      <c r="J427" s="15" t="s">
        <v>26</v>
      </c>
      <c r="K427" s="15">
        <v>2000</v>
      </c>
      <c r="L427" s="15" t="s">
        <v>254</v>
      </c>
      <c r="M427" s="15">
        <v>0</v>
      </c>
    </row>
    <row r="428" spans="1:92">
      <c r="A428" s="15" t="s">
        <v>9</v>
      </c>
      <c r="B428" s="15">
        <v>1993</v>
      </c>
      <c r="C428" s="15" t="s">
        <v>137</v>
      </c>
      <c r="D428" s="15">
        <v>1</v>
      </c>
      <c r="E428" s="15">
        <v>1</v>
      </c>
      <c r="F428" s="15">
        <v>0</v>
      </c>
      <c r="G428" s="3"/>
      <c r="J428" s="15" t="s">
        <v>26</v>
      </c>
      <c r="K428" s="15">
        <v>2001</v>
      </c>
      <c r="L428" s="15" t="s">
        <v>254</v>
      </c>
      <c r="M428" s="15">
        <v>0</v>
      </c>
    </row>
    <row r="429" spans="1:92">
      <c r="A429" s="15" t="s">
        <v>9</v>
      </c>
      <c r="B429" s="15">
        <v>1994</v>
      </c>
      <c r="C429" s="15" t="s">
        <v>138</v>
      </c>
      <c r="D429" s="15">
        <v>1</v>
      </c>
      <c r="E429" s="15">
        <v>1</v>
      </c>
      <c r="F429" s="15">
        <v>1</v>
      </c>
      <c r="G429" s="3"/>
      <c r="J429" s="15" t="s">
        <v>26</v>
      </c>
      <c r="K429" s="15">
        <v>2002</v>
      </c>
      <c r="L429" s="15" t="s">
        <v>254</v>
      </c>
      <c r="M429" s="15">
        <v>1</v>
      </c>
    </row>
    <row r="430" spans="1:92">
      <c r="A430" s="15" t="s">
        <v>9</v>
      </c>
      <c r="B430" s="15">
        <v>1995</v>
      </c>
      <c r="C430" s="15" t="s">
        <v>138</v>
      </c>
      <c r="D430" s="15">
        <v>1</v>
      </c>
      <c r="E430" s="15">
        <v>1</v>
      </c>
      <c r="F430" s="15">
        <v>0</v>
      </c>
      <c r="G430" s="3"/>
      <c r="J430" s="15" t="s">
        <v>26</v>
      </c>
      <c r="K430" s="15">
        <v>2003</v>
      </c>
      <c r="L430" s="15" t="s">
        <v>254</v>
      </c>
      <c r="M430" s="15">
        <v>0</v>
      </c>
    </row>
    <row r="431" spans="1:92">
      <c r="A431" s="15" t="s">
        <v>9</v>
      </c>
      <c r="B431" s="15">
        <v>1996</v>
      </c>
      <c r="C431" s="15" t="s">
        <v>138</v>
      </c>
      <c r="D431" s="15">
        <v>1</v>
      </c>
      <c r="E431" s="15">
        <v>1</v>
      </c>
      <c r="F431" s="15">
        <v>0</v>
      </c>
      <c r="G431" s="3"/>
      <c r="J431" s="15" t="s">
        <v>26</v>
      </c>
      <c r="K431" s="15">
        <v>2004</v>
      </c>
      <c r="L431" s="15" t="s">
        <v>254</v>
      </c>
      <c r="M431" s="15">
        <v>1</v>
      </c>
    </row>
    <row r="432" spans="1:92">
      <c r="A432" s="15" t="s">
        <v>9</v>
      </c>
      <c r="B432" s="15">
        <v>1997</v>
      </c>
      <c r="C432" s="15" t="s">
        <v>138</v>
      </c>
      <c r="D432" s="15">
        <v>1</v>
      </c>
      <c r="E432" s="15">
        <v>1</v>
      </c>
      <c r="F432" s="15">
        <v>0</v>
      </c>
      <c r="G432" s="3"/>
      <c r="J432" s="15" t="s">
        <v>26</v>
      </c>
      <c r="K432" s="15">
        <v>2005</v>
      </c>
      <c r="L432" s="15" t="s">
        <v>254</v>
      </c>
      <c r="M432" s="15">
        <v>0</v>
      </c>
    </row>
    <row r="433" spans="1:14">
      <c r="A433" s="15" t="s">
        <v>9</v>
      </c>
      <c r="B433" s="15">
        <v>1998</v>
      </c>
      <c r="C433" s="15" t="s">
        <v>138</v>
      </c>
      <c r="D433" s="15">
        <v>1</v>
      </c>
      <c r="E433" s="15">
        <v>1</v>
      </c>
      <c r="F433" s="15">
        <v>0</v>
      </c>
      <c r="G433" s="3"/>
      <c r="J433" s="15" t="s">
        <v>26</v>
      </c>
      <c r="K433" s="15">
        <v>2006</v>
      </c>
      <c r="L433" s="15" t="s">
        <v>254</v>
      </c>
      <c r="M433" s="15">
        <v>0</v>
      </c>
    </row>
    <row r="434" spans="1:14">
      <c r="A434" s="15" t="s">
        <v>9</v>
      </c>
      <c r="B434" s="15">
        <v>1999</v>
      </c>
      <c r="C434" s="15" t="s">
        <v>138</v>
      </c>
      <c r="D434" s="15">
        <v>1</v>
      </c>
      <c r="E434" s="15">
        <v>1</v>
      </c>
      <c r="F434" s="15">
        <v>0</v>
      </c>
      <c r="G434" s="3"/>
      <c r="J434" s="15" t="s">
        <v>26</v>
      </c>
      <c r="K434" s="15">
        <v>2007</v>
      </c>
      <c r="L434" s="15" t="s">
        <v>254</v>
      </c>
      <c r="M434" s="15">
        <v>0</v>
      </c>
    </row>
    <row r="435" spans="1:14">
      <c r="A435" s="15" t="s">
        <v>9</v>
      </c>
      <c r="B435" s="15">
        <v>2000</v>
      </c>
      <c r="C435" s="15" t="s">
        <v>138</v>
      </c>
      <c r="D435" s="15">
        <v>1</v>
      </c>
      <c r="E435" s="15">
        <v>1</v>
      </c>
      <c r="F435" s="15">
        <v>0</v>
      </c>
      <c r="G435" s="3"/>
      <c r="J435" s="15" t="s">
        <v>26</v>
      </c>
      <c r="K435" s="15">
        <v>2008</v>
      </c>
      <c r="L435" s="15" t="s">
        <v>254</v>
      </c>
      <c r="M435" s="15">
        <v>0</v>
      </c>
    </row>
    <row r="436" spans="1:14">
      <c r="A436" s="15" t="s">
        <v>9</v>
      </c>
      <c r="B436" s="15">
        <v>2001</v>
      </c>
      <c r="C436" s="15" t="s">
        <v>138</v>
      </c>
      <c r="D436" s="15">
        <v>1</v>
      </c>
      <c r="E436" s="15">
        <v>1</v>
      </c>
      <c r="F436" s="15">
        <v>0</v>
      </c>
      <c r="G436" s="3"/>
      <c r="J436" s="15" t="s">
        <v>26</v>
      </c>
      <c r="K436" s="15">
        <v>2009</v>
      </c>
      <c r="L436" s="15" t="s">
        <v>254</v>
      </c>
      <c r="M436" s="15">
        <v>1</v>
      </c>
    </row>
    <row r="437" spans="1:14">
      <c r="A437" s="15" t="s">
        <v>9</v>
      </c>
      <c r="B437" s="15">
        <v>2002</v>
      </c>
      <c r="C437" s="15" t="s">
        <v>138</v>
      </c>
      <c r="D437" s="15">
        <v>1</v>
      </c>
      <c r="E437" s="15">
        <v>1</v>
      </c>
      <c r="F437" s="15">
        <v>0</v>
      </c>
      <c r="G437" s="3"/>
      <c r="J437" s="15" t="s">
        <v>26</v>
      </c>
      <c r="K437" s="15">
        <v>2010</v>
      </c>
      <c r="L437" s="15" t="s">
        <v>254</v>
      </c>
      <c r="M437" s="15">
        <v>0</v>
      </c>
    </row>
    <row r="438" spans="1:14">
      <c r="A438" s="15" t="s">
        <v>9</v>
      </c>
      <c r="B438" s="15">
        <v>2003</v>
      </c>
      <c r="C438" s="15" t="s">
        <v>138</v>
      </c>
      <c r="D438" s="15">
        <v>1</v>
      </c>
      <c r="E438" s="15">
        <v>1</v>
      </c>
      <c r="F438" s="15">
        <v>0</v>
      </c>
      <c r="G438" s="3"/>
      <c r="J438" s="15" t="s">
        <v>26</v>
      </c>
      <c r="K438" s="15">
        <v>2011</v>
      </c>
      <c r="L438" s="15" t="s">
        <v>241</v>
      </c>
      <c r="M438" s="15">
        <v>0</v>
      </c>
    </row>
    <row r="439" spans="1:14">
      <c r="A439" s="15" t="s">
        <v>9</v>
      </c>
      <c r="B439" s="15">
        <v>2004</v>
      </c>
      <c r="C439" s="15" t="s">
        <v>138</v>
      </c>
      <c r="D439" s="15">
        <v>1</v>
      </c>
      <c r="E439" s="15">
        <v>1</v>
      </c>
      <c r="F439" s="15">
        <v>0</v>
      </c>
      <c r="G439" s="3"/>
      <c r="J439" s="15" t="s">
        <v>26</v>
      </c>
      <c r="K439" s="15">
        <v>2012</v>
      </c>
      <c r="L439" s="15" t="s">
        <v>241</v>
      </c>
      <c r="M439" s="15">
        <v>0</v>
      </c>
    </row>
    <row r="440" spans="1:14">
      <c r="A440" s="15" t="s">
        <v>9</v>
      </c>
      <c r="B440" s="15">
        <v>2005</v>
      </c>
      <c r="C440" s="15" t="s">
        <v>139</v>
      </c>
      <c r="D440" s="15">
        <v>0</v>
      </c>
      <c r="E440" s="15">
        <v>0</v>
      </c>
      <c r="F440" s="15">
        <v>1</v>
      </c>
      <c r="G440" s="3"/>
      <c r="J440" s="15" t="s">
        <v>9</v>
      </c>
      <c r="K440" s="15">
        <v>1989</v>
      </c>
      <c r="L440" s="15" t="s">
        <v>241</v>
      </c>
      <c r="M440" s="15" t="s">
        <v>241</v>
      </c>
    </row>
    <row r="441" spans="1:14">
      <c r="A441" s="15" t="s">
        <v>9</v>
      </c>
      <c r="B441" s="15">
        <v>2006</v>
      </c>
      <c r="C441" s="15" t="s">
        <v>139</v>
      </c>
      <c r="D441" s="15">
        <v>0</v>
      </c>
      <c r="E441" s="15">
        <v>0</v>
      </c>
      <c r="F441" s="15">
        <v>0</v>
      </c>
      <c r="G441" s="3"/>
      <c r="J441" s="15" t="s">
        <v>9</v>
      </c>
      <c r="K441" s="15">
        <v>1990</v>
      </c>
      <c r="L441" s="15" t="s">
        <v>241</v>
      </c>
      <c r="M441" s="15" t="s">
        <v>241</v>
      </c>
    </row>
    <row r="442" spans="1:14">
      <c r="A442" s="15" t="s">
        <v>9</v>
      </c>
      <c r="B442" s="15">
        <v>2007</v>
      </c>
      <c r="C442" s="15" t="s">
        <v>139</v>
      </c>
      <c r="D442" s="15">
        <v>0</v>
      </c>
      <c r="E442" s="15">
        <v>0</v>
      </c>
      <c r="F442" s="15">
        <v>0</v>
      </c>
      <c r="G442" s="3"/>
      <c r="J442" s="15" t="s">
        <v>9</v>
      </c>
      <c r="K442" s="15">
        <v>1991</v>
      </c>
      <c r="L442" s="15" t="s">
        <v>241</v>
      </c>
      <c r="M442" s="15" t="s">
        <v>241</v>
      </c>
      <c r="N442" s="15">
        <v>1</v>
      </c>
    </row>
    <row r="443" spans="1:14">
      <c r="A443" s="15" t="s">
        <v>9</v>
      </c>
      <c r="B443" s="15">
        <v>2008</v>
      </c>
      <c r="C443" s="15" t="s">
        <v>139</v>
      </c>
      <c r="D443" s="15">
        <v>0</v>
      </c>
      <c r="E443" s="15">
        <v>0</v>
      </c>
      <c r="F443" s="15">
        <v>0</v>
      </c>
      <c r="G443" s="3"/>
      <c r="J443" s="15" t="s">
        <v>9</v>
      </c>
      <c r="K443" s="15">
        <v>1992</v>
      </c>
      <c r="L443" s="15" t="s">
        <v>254</v>
      </c>
      <c r="M443" s="15">
        <v>0</v>
      </c>
    </row>
    <row r="444" spans="1:14">
      <c r="A444" s="15" t="s">
        <v>9</v>
      </c>
      <c r="B444" s="15">
        <v>2009</v>
      </c>
      <c r="C444" s="15" t="s">
        <v>139</v>
      </c>
      <c r="D444" s="15">
        <v>0</v>
      </c>
      <c r="E444" s="15">
        <v>0</v>
      </c>
      <c r="F444" s="15">
        <v>0</v>
      </c>
      <c r="G444" s="3"/>
      <c r="J444" s="15" t="s">
        <v>9</v>
      </c>
      <c r="K444" s="15">
        <v>1993</v>
      </c>
      <c r="L444" s="15" t="s">
        <v>254</v>
      </c>
      <c r="M444" s="15">
        <v>0</v>
      </c>
    </row>
    <row r="445" spans="1:14">
      <c r="A445" s="15" t="s">
        <v>9</v>
      </c>
      <c r="B445" s="15">
        <v>2010</v>
      </c>
      <c r="C445" s="15" t="s">
        <v>140</v>
      </c>
      <c r="D445" s="15">
        <v>0</v>
      </c>
      <c r="E445" s="15">
        <v>0</v>
      </c>
      <c r="F445" s="15">
        <v>1</v>
      </c>
      <c r="G445" s="3"/>
      <c r="J445" s="15" t="s">
        <v>9</v>
      </c>
      <c r="K445" s="15">
        <v>1994</v>
      </c>
      <c r="L445" s="15" t="s">
        <v>254</v>
      </c>
      <c r="M445" s="15">
        <v>1</v>
      </c>
    </row>
    <row r="446" spans="1:14">
      <c r="A446" s="15" t="s">
        <v>9</v>
      </c>
      <c r="B446" s="15">
        <v>2011</v>
      </c>
      <c r="C446" s="15" t="s">
        <v>140</v>
      </c>
      <c r="D446" s="15">
        <v>0</v>
      </c>
      <c r="E446" s="15">
        <v>0</v>
      </c>
      <c r="G446" s="3"/>
      <c r="J446" s="15" t="s">
        <v>9</v>
      </c>
      <c r="K446" s="15">
        <v>1995</v>
      </c>
      <c r="L446" s="15" t="s">
        <v>254</v>
      </c>
      <c r="M446" s="15">
        <v>0</v>
      </c>
    </row>
    <row r="447" spans="1:14">
      <c r="A447" s="15" t="s">
        <v>27</v>
      </c>
      <c r="B447" s="15">
        <v>1989</v>
      </c>
      <c r="G447" s="3"/>
      <c r="J447" s="15" t="s">
        <v>9</v>
      </c>
      <c r="K447" s="15">
        <v>1996</v>
      </c>
      <c r="L447" s="15" t="s">
        <v>254</v>
      </c>
      <c r="M447" s="15">
        <v>0</v>
      </c>
    </row>
    <row r="448" spans="1:14">
      <c r="A448" s="15" t="s">
        <v>27</v>
      </c>
      <c r="B448" s="15">
        <v>1990</v>
      </c>
      <c r="G448" s="3"/>
      <c r="J448" s="15" t="s">
        <v>9</v>
      </c>
      <c r="K448" s="15">
        <v>1997</v>
      </c>
      <c r="L448" s="15" t="s">
        <v>254</v>
      </c>
      <c r="M448" s="15">
        <v>0</v>
      </c>
    </row>
    <row r="449" spans="1:93">
      <c r="A449" s="15" t="s">
        <v>27</v>
      </c>
      <c r="B449" s="15">
        <v>1991</v>
      </c>
      <c r="C449" s="15" t="s">
        <v>141</v>
      </c>
      <c r="D449" s="15">
        <v>0</v>
      </c>
      <c r="E449" s="15">
        <v>0</v>
      </c>
      <c r="F449" s="15">
        <v>1</v>
      </c>
      <c r="G449" s="3"/>
      <c r="J449" s="15" t="s">
        <v>9</v>
      </c>
      <c r="K449" s="15">
        <v>1998</v>
      </c>
      <c r="L449" s="15" t="s">
        <v>254</v>
      </c>
      <c r="M449" s="15">
        <v>0</v>
      </c>
    </row>
    <row r="450" spans="1:93">
      <c r="A450" s="15" t="s">
        <v>27</v>
      </c>
      <c r="B450" s="15">
        <v>1992</v>
      </c>
      <c r="C450" s="15" t="s">
        <v>141</v>
      </c>
      <c r="D450" s="15">
        <v>0</v>
      </c>
      <c r="E450" s="15">
        <v>0</v>
      </c>
      <c r="F450" s="15">
        <v>0</v>
      </c>
      <c r="G450" s="3"/>
      <c r="J450" s="15" t="s">
        <v>9</v>
      </c>
      <c r="K450" s="15">
        <v>1999</v>
      </c>
      <c r="L450" s="15" t="s">
        <v>254</v>
      </c>
      <c r="M450" s="15">
        <v>1</v>
      </c>
    </row>
    <row r="451" spans="1:93">
      <c r="A451" s="15" t="s">
        <v>27</v>
      </c>
      <c r="B451" s="15">
        <v>1993</v>
      </c>
      <c r="C451" s="15" t="s">
        <v>141</v>
      </c>
      <c r="D451" s="15">
        <v>0</v>
      </c>
      <c r="E451" s="15">
        <v>0</v>
      </c>
      <c r="F451" s="15">
        <v>0</v>
      </c>
      <c r="G451" s="3"/>
      <c r="J451" s="15" t="s">
        <v>9</v>
      </c>
      <c r="K451" s="15">
        <v>2000</v>
      </c>
      <c r="L451" s="15" t="s">
        <v>254</v>
      </c>
      <c r="M451" s="15">
        <v>0</v>
      </c>
    </row>
    <row r="452" spans="1:93">
      <c r="A452" s="15" t="s">
        <v>27</v>
      </c>
      <c r="B452" s="15">
        <v>1994</v>
      </c>
      <c r="C452" s="15" t="s">
        <v>142</v>
      </c>
      <c r="D452" s="15">
        <v>0</v>
      </c>
      <c r="E452" s="15">
        <v>0</v>
      </c>
      <c r="F452" s="15">
        <v>1</v>
      </c>
      <c r="G452" s="3"/>
      <c r="J452" s="15" t="s">
        <v>9</v>
      </c>
      <c r="K452" s="15">
        <v>2001</v>
      </c>
      <c r="L452" s="15" t="s">
        <v>254</v>
      </c>
      <c r="M452" s="15">
        <v>0</v>
      </c>
    </row>
    <row r="453" spans="1:93">
      <c r="A453" s="15" t="s">
        <v>27</v>
      </c>
      <c r="B453" s="15">
        <v>1995</v>
      </c>
      <c r="C453" s="15" t="s">
        <v>142</v>
      </c>
      <c r="D453" s="15">
        <v>0</v>
      </c>
      <c r="E453" s="15">
        <v>0</v>
      </c>
      <c r="F453" s="15">
        <v>0</v>
      </c>
      <c r="G453" s="3"/>
      <c r="J453" s="15" t="s">
        <v>9</v>
      </c>
      <c r="K453" s="15">
        <v>2002</v>
      </c>
      <c r="L453" s="15" t="s">
        <v>254</v>
      </c>
      <c r="M453" s="15">
        <v>0</v>
      </c>
    </row>
    <row r="454" spans="1:93">
      <c r="A454" s="15" t="s">
        <v>27</v>
      </c>
      <c r="B454" s="15">
        <v>1996</v>
      </c>
      <c r="C454" s="15" t="s">
        <v>142</v>
      </c>
      <c r="D454" s="15">
        <v>0</v>
      </c>
      <c r="E454" s="15">
        <v>0</v>
      </c>
      <c r="F454" s="15">
        <v>0</v>
      </c>
      <c r="G454" s="3"/>
      <c r="J454" s="15" t="s">
        <v>9</v>
      </c>
      <c r="K454" s="15">
        <v>2003</v>
      </c>
      <c r="L454" s="15" t="s">
        <v>254</v>
      </c>
      <c r="M454" s="15">
        <v>0</v>
      </c>
    </row>
    <row r="455" spans="1:93">
      <c r="A455" s="15" t="s">
        <v>27</v>
      </c>
      <c r="B455" s="15">
        <v>1997</v>
      </c>
      <c r="C455" s="15" t="s">
        <v>142</v>
      </c>
      <c r="D455" s="15">
        <v>0</v>
      </c>
      <c r="E455" s="15">
        <v>0</v>
      </c>
      <c r="F455" s="15">
        <v>0</v>
      </c>
      <c r="G455" s="3"/>
      <c r="J455" s="15" t="s">
        <v>9</v>
      </c>
      <c r="K455" s="15">
        <v>2004</v>
      </c>
      <c r="L455" s="15" t="s">
        <v>254</v>
      </c>
      <c r="M455" s="15">
        <v>1</v>
      </c>
    </row>
    <row r="456" spans="1:93">
      <c r="A456" s="15" t="s">
        <v>27</v>
      </c>
      <c r="B456" s="15">
        <v>1998</v>
      </c>
      <c r="C456" s="15" t="s">
        <v>142</v>
      </c>
      <c r="D456" s="15">
        <v>0</v>
      </c>
      <c r="E456" s="15">
        <v>0</v>
      </c>
      <c r="F456" s="15">
        <v>0</v>
      </c>
      <c r="G456" s="3"/>
      <c r="J456" s="15" t="s">
        <v>9</v>
      </c>
      <c r="K456" s="15">
        <v>2005</v>
      </c>
      <c r="L456" s="15" t="s">
        <v>254</v>
      </c>
      <c r="M456" s="15">
        <v>0</v>
      </c>
    </row>
    <row r="457" spans="1:93">
      <c r="A457" s="15" t="s">
        <v>27</v>
      </c>
      <c r="B457" s="15">
        <v>1999</v>
      </c>
      <c r="C457" s="15" t="s">
        <v>142</v>
      </c>
      <c r="D457" s="15">
        <v>0</v>
      </c>
      <c r="E457" s="15">
        <v>0</v>
      </c>
      <c r="F457" s="15">
        <v>0</v>
      </c>
      <c r="G457" s="3"/>
      <c r="J457" s="15" t="s">
        <v>9</v>
      </c>
      <c r="K457" s="15">
        <v>2006</v>
      </c>
      <c r="L457" s="15" t="s">
        <v>254</v>
      </c>
      <c r="M457" s="15">
        <v>0</v>
      </c>
    </row>
    <row r="458" spans="1:93">
      <c r="A458" s="15" t="s">
        <v>27</v>
      </c>
      <c r="B458" s="15">
        <v>2000</v>
      </c>
      <c r="C458" s="15" t="s">
        <v>142</v>
      </c>
      <c r="D458" s="15">
        <v>0</v>
      </c>
      <c r="E458" s="15">
        <v>0</v>
      </c>
      <c r="F458" s="15">
        <v>0</v>
      </c>
      <c r="G458" s="3"/>
      <c r="J458" s="15" t="s">
        <v>9</v>
      </c>
      <c r="K458" s="15">
        <v>2007</v>
      </c>
      <c r="L458" s="15" t="s">
        <v>254</v>
      </c>
      <c r="M458" s="15">
        <v>0</v>
      </c>
    </row>
    <row r="459" spans="1:93">
      <c r="A459" s="15" t="s">
        <v>27</v>
      </c>
      <c r="B459" s="15">
        <v>2001</v>
      </c>
      <c r="C459" s="15" t="s">
        <v>142</v>
      </c>
      <c r="D459" s="15">
        <v>0</v>
      </c>
      <c r="E459" s="15">
        <v>0</v>
      </c>
      <c r="F459" s="15">
        <v>0</v>
      </c>
      <c r="G459" s="3"/>
      <c r="J459" s="15" t="s">
        <v>9</v>
      </c>
      <c r="K459" s="15">
        <v>2008</v>
      </c>
      <c r="L459" s="15" t="s">
        <v>254</v>
      </c>
      <c r="M459" s="15">
        <v>0</v>
      </c>
    </row>
    <row r="460" spans="1:93">
      <c r="A460" s="15" t="s">
        <v>27</v>
      </c>
      <c r="B460" s="15">
        <v>2002</v>
      </c>
      <c r="C460" s="15" t="s">
        <v>142</v>
      </c>
      <c r="D460" s="15">
        <v>0</v>
      </c>
      <c r="E460" s="15">
        <v>0</v>
      </c>
      <c r="F460" s="15">
        <v>0</v>
      </c>
      <c r="G460" s="3"/>
      <c r="J460" s="15" t="s">
        <v>9</v>
      </c>
      <c r="K460" s="15">
        <v>2009</v>
      </c>
      <c r="L460" s="15" t="s">
        <v>254</v>
      </c>
      <c r="M460" s="15">
        <v>0</v>
      </c>
    </row>
    <row r="461" spans="1:93">
      <c r="A461" s="15" t="s">
        <v>27</v>
      </c>
      <c r="B461" s="15">
        <v>2003</v>
      </c>
      <c r="C461" s="15" t="s">
        <v>142</v>
      </c>
      <c r="D461" s="15">
        <v>0</v>
      </c>
      <c r="E461" s="15">
        <v>0</v>
      </c>
      <c r="F461" s="15">
        <v>0</v>
      </c>
      <c r="G461" s="3"/>
      <c r="J461" s="15" t="s">
        <v>9</v>
      </c>
      <c r="K461" s="15">
        <v>2010</v>
      </c>
      <c r="L461" s="15" t="s">
        <v>254</v>
      </c>
      <c r="M461" s="15">
        <v>1</v>
      </c>
    </row>
    <row r="462" spans="1:93">
      <c r="A462" s="15" t="s">
        <v>27</v>
      </c>
      <c r="B462" s="15">
        <v>2004</v>
      </c>
      <c r="C462" s="15" t="s">
        <v>142</v>
      </c>
      <c r="D462" s="15">
        <v>0</v>
      </c>
      <c r="E462" s="15">
        <v>0</v>
      </c>
      <c r="F462" s="15">
        <v>0</v>
      </c>
      <c r="G462" s="3"/>
      <c r="J462" s="15" t="s">
        <v>9</v>
      </c>
      <c r="K462" s="15">
        <v>2011</v>
      </c>
      <c r="L462" s="15" t="s">
        <v>241</v>
      </c>
      <c r="M462" s="15">
        <v>0</v>
      </c>
      <c r="CN462" s="8"/>
      <c r="CO462" s="8"/>
    </row>
    <row r="463" spans="1:93">
      <c r="A463" s="15" t="s">
        <v>27</v>
      </c>
      <c r="B463" s="15">
        <v>2005</v>
      </c>
      <c r="C463" s="15" t="s">
        <v>142</v>
      </c>
      <c r="D463" s="15">
        <v>0</v>
      </c>
      <c r="E463" s="15">
        <v>0</v>
      </c>
      <c r="F463" s="15">
        <v>0</v>
      </c>
      <c r="G463" s="3"/>
      <c r="J463" s="15" t="s">
        <v>9</v>
      </c>
      <c r="K463" s="15">
        <v>2012</v>
      </c>
      <c r="L463" s="15" t="s">
        <v>241</v>
      </c>
      <c r="M463" s="15">
        <v>0</v>
      </c>
    </row>
    <row r="464" spans="1:93">
      <c r="A464" s="15" t="s">
        <v>27</v>
      </c>
      <c r="B464" s="15">
        <v>2006</v>
      </c>
      <c r="C464" s="15" t="s">
        <v>142</v>
      </c>
      <c r="D464" s="15">
        <v>0</v>
      </c>
      <c r="E464" s="15">
        <v>0</v>
      </c>
      <c r="F464" s="15">
        <v>0</v>
      </c>
      <c r="G464" s="3"/>
      <c r="J464" s="15" t="s">
        <v>27</v>
      </c>
      <c r="K464" s="15">
        <v>1989</v>
      </c>
      <c r="L464" s="15" t="s">
        <v>241</v>
      </c>
      <c r="M464" s="15" t="s">
        <v>241</v>
      </c>
    </row>
    <row r="465" spans="1:92">
      <c r="A465" s="15" t="s">
        <v>27</v>
      </c>
      <c r="B465" s="15">
        <v>2007</v>
      </c>
      <c r="C465" s="15" t="s">
        <v>142</v>
      </c>
      <c r="D465" s="15">
        <v>0</v>
      </c>
      <c r="E465" s="15">
        <v>0</v>
      </c>
      <c r="F465" s="15">
        <v>0</v>
      </c>
      <c r="G465" s="3"/>
      <c r="J465" s="15" t="s">
        <v>27</v>
      </c>
      <c r="K465" s="15">
        <v>1990</v>
      </c>
      <c r="L465" s="15" t="s">
        <v>241</v>
      </c>
      <c r="M465" s="15" t="s">
        <v>241</v>
      </c>
    </row>
    <row r="466" spans="1:92">
      <c r="A466" s="15" t="s">
        <v>27</v>
      </c>
      <c r="B466" s="15">
        <v>2008</v>
      </c>
      <c r="C466" s="15" t="s">
        <v>142</v>
      </c>
      <c r="D466" s="15">
        <v>0</v>
      </c>
      <c r="E466" s="15">
        <v>0</v>
      </c>
      <c r="F466" s="15">
        <v>0</v>
      </c>
      <c r="G466" s="3"/>
      <c r="J466" s="15" t="s">
        <v>27</v>
      </c>
      <c r="K466" s="15">
        <v>1991</v>
      </c>
      <c r="L466" s="15" t="s">
        <v>241</v>
      </c>
      <c r="M466" s="15">
        <v>0</v>
      </c>
    </row>
    <row r="467" spans="1:92">
      <c r="A467" s="15" t="s">
        <v>27</v>
      </c>
      <c r="B467" s="15">
        <v>2009</v>
      </c>
      <c r="C467" s="15" t="s">
        <v>142</v>
      </c>
      <c r="D467" s="15">
        <v>0</v>
      </c>
      <c r="E467" s="15">
        <v>0</v>
      </c>
      <c r="F467" s="15">
        <v>0</v>
      </c>
      <c r="G467" s="3"/>
      <c r="J467" s="15" t="s">
        <v>27</v>
      </c>
      <c r="K467" s="15">
        <v>1992</v>
      </c>
      <c r="L467" s="15" t="s">
        <v>254</v>
      </c>
      <c r="M467" s="15">
        <v>0</v>
      </c>
      <c r="CN467" s="8"/>
    </row>
    <row r="468" spans="1:92">
      <c r="A468" s="15" t="s">
        <v>27</v>
      </c>
      <c r="B468" s="15">
        <v>2010</v>
      </c>
      <c r="C468" s="15" t="s">
        <v>142</v>
      </c>
      <c r="D468" s="15">
        <v>0</v>
      </c>
      <c r="E468" s="15">
        <v>0</v>
      </c>
      <c r="F468" s="15">
        <v>0</v>
      </c>
      <c r="G468" s="3"/>
      <c r="J468" s="15" t="s">
        <v>27</v>
      </c>
      <c r="K468" s="15">
        <v>1993</v>
      </c>
      <c r="L468" s="15" t="s">
        <v>254</v>
      </c>
      <c r="M468" s="15">
        <v>0</v>
      </c>
    </row>
    <row r="469" spans="1:92">
      <c r="A469" s="15" t="s">
        <v>28</v>
      </c>
      <c r="B469" s="15">
        <v>1989</v>
      </c>
      <c r="G469" s="3"/>
      <c r="J469" s="15" t="s">
        <v>27</v>
      </c>
      <c r="K469" s="15">
        <v>1994</v>
      </c>
      <c r="L469" s="15" t="s">
        <v>254</v>
      </c>
      <c r="M469" s="15">
        <v>1</v>
      </c>
    </row>
    <row r="470" spans="1:92">
      <c r="A470" s="15" t="s">
        <v>28</v>
      </c>
      <c r="B470" s="15">
        <v>1990</v>
      </c>
      <c r="G470" s="3"/>
      <c r="J470" s="15" t="s">
        <v>27</v>
      </c>
      <c r="K470" s="15">
        <v>1995</v>
      </c>
      <c r="L470" s="15" t="s">
        <v>254</v>
      </c>
      <c r="M470" s="15">
        <v>0</v>
      </c>
    </row>
    <row r="471" spans="1:92">
      <c r="A471" s="15" t="s">
        <v>28</v>
      </c>
      <c r="B471" s="15">
        <v>1991</v>
      </c>
      <c r="C471" s="15" t="s">
        <v>143</v>
      </c>
      <c r="D471" s="15">
        <v>0</v>
      </c>
      <c r="E471" s="15">
        <v>0</v>
      </c>
      <c r="F471" s="15">
        <v>1</v>
      </c>
      <c r="G471" s="3"/>
      <c r="J471" s="15" t="s">
        <v>27</v>
      </c>
      <c r="K471" s="15">
        <v>1996</v>
      </c>
      <c r="L471" s="15" t="s">
        <v>254</v>
      </c>
      <c r="M471" s="15">
        <v>0</v>
      </c>
    </row>
    <row r="472" spans="1:92">
      <c r="A472" s="15" t="s">
        <v>28</v>
      </c>
      <c r="B472" s="15">
        <v>1992</v>
      </c>
      <c r="C472" s="15" t="s">
        <v>143</v>
      </c>
      <c r="D472" s="15">
        <v>0</v>
      </c>
      <c r="E472" s="15">
        <v>0</v>
      </c>
      <c r="F472" s="15">
        <v>0</v>
      </c>
      <c r="G472" s="3"/>
      <c r="J472" s="15" t="s">
        <v>27</v>
      </c>
      <c r="K472" s="15">
        <v>1997</v>
      </c>
      <c r="L472" s="15" t="s">
        <v>254</v>
      </c>
      <c r="M472" s="15">
        <v>0</v>
      </c>
    </row>
    <row r="473" spans="1:92">
      <c r="A473" s="15" t="s">
        <v>28</v>
      </c>
      <c r="B473" s="15">
        <v>1993</v>
      </c>
      <c r="C473" s="15" t="s">
        <v>143</v>
      </c>
      <c r="D473" s="15">
        <v>0</v>
      </c>
      <c r="E473" s="15">
        <v>0</v>
      </c>
      <c r="F473" s="15">
        <v>0</v>
      </c>
      <c r="G473" s="3"/>
      <c r="J473" s="15" t="s">
        <v>27</v>
      </c>
      <c r="K473" s="15">
        <v>1998</v>
      </c>
      <c r="L473" s="15" t="s">
        <v>254</v>
      </c>
      <c r="M473" s="15">
        <v>0</v>
      </c>
    </row>
    <row r="474" spans="1:92">
      <c r="A474" s="15" t="s">
        <v>28</v>
      </c>
      <c r="B474" s="15">
        <v>1994</v>
      </c>
      <c r="C474" s="15" t="s">
        <v>143</v>
      </c>
      <c r="D474" s="15">
        <v>0</v>
      </c>
      <c r="E474" s="15">
        <v>0</v>
      </c>
      <c r="F474" s="15">
        <v>0</v>
      </c>
      <c r="G474" s="3"/>
      <c r="J474" s="15" t="s">
        <v>27</v>
      </c>
      <c r="K474" s="15">
        <v>1999</v>
      </c>
      <c r="L474" s="15" t="s">
        <v>254</v>
      </c>
      <c r="M474" s="15">
        <v>0</v>
      </c>
    </row>
    <row r="475" spans="1:92">
      <c r="A475" s="15" t="s">
        <v>28</v>
      </c>
      <c r="B475" s="15">
        <v>1995</v>
      </c>
      <c r="C475" s="15" t="s">
        <v>143</v>
      </c>
      <c r="D475" s="15">
        <v>0</v>
      </c>
      <c r="E475" s="15">
        <v>0</v>
      </c>
      <c r="F475" s="15">
        <v>0</v>
      </c>
      <c r="G475" s="3"/>
      <c r="J475" s="15" t="s">
        <v>27</v>
      </c>
      <c r="K475" s="15">
        <v>2000</v>
      </c>
      <c r="L475" s="15" t="s">
        <v>254</v>
      </c>
      <c r="M475" s="15">
        <v>0</v>
      </c>
    </row>
    <row r="476" spans="1:92">
      <c r="A476" s="15" t="s">
        <v>28</v>
      </c>
      <c r="B476" s="15">
        <v>1996</v>
      </c>
      <c r="C476" s="15" t="s">
        <v>143</v>
      </c>
      <c r="D476" s="15">
        <v>0</v>
      </c>
      <c r="E476" s="15">
        <v>0</v>
      </c>
      <c r="F476" s="15">
        <v>0</v>
      </c>
      <c r="G476" s="3"/>
      <c r="J476" s="15" t="s">
        <v>27</v>
      </c>
      <c r="K476" s="15">
        <v>2001</v>
      </c>
      <c r="L476" s="15" t="s">
        <v>254</v>
      </c>
      <c r="M476" s="15">
        <v>1</v>
      </c>
    </row>
    <row r="477" spans="1:92">
      <c r="A477" s="15" t="s">
        <v>28</v>
      </c>
      <c r="B477" s="15">
        <v>1997</v>
      </c>
      <c r="C477" s="15" t="s">
        <v>144</v>
      </c>
      <c r="D477" s="15">
        <v>0</v>
      </c>
      <c r="E477" s="15">
        <v>0</v>
      </c>
      <c r="F477" s="15">
        <v>0</v>
      </c>
      <c r="G477" s="3"/>
      <c r="J477" s="15" t="s">
        <v>27</v>
      </c>
      <c r="K477" s="15">
        <v>2002</v>
      </c>
      <c r="L477" s="15" t="s">
        <v>254</v>
      </c>
      <c r="M477" s="15">
        <v>0</v>
      </c>
    </row>
    <row r="478" spans="1:92">
      <c r="A478" s="15" t="s">
        <v>28</v>
      </c>
      <c r="B478" s="15">
        <v>1998</v>
      </c>
      <c r="C478" s="15" t="s">
        <v>144</v>
      </c>
      <c r="D478" s="15">
        <v>0</v>
      </c>
      <c r="E478" s="15">
        <v>0</v>
      </c>
      <c r="F478" s="15">
        <v>1</v>
      </c>
      <c r="G478" s="3"/>
      <c r="J478" s="15" t="s">
        <v>27</v>
      </c>
      <c r="K478" s="15">
        <v>2003</v>
      </c>
      <c r="L478" s="15" t="s">
        <v>254</v>
      </c>
      <c r="M478" s="15">
        <v>0</v>
      </c>
    </row>
    <row r="479" spans="1:92">
      <c r="A479" s="15" t="s">
        <v>28</v>
      </c>
      <c r="B479" s="15">
        <v>1999</v>
      </c>
      <c r="C479" s="15" t="s">
        <v>144</v>
      </c>
      <c r="D479" s="15">
        <v>0</v>
      </c>
      <c r="E479" s="15">
        <v>0</v>
      </c>
      <c r="F479" s="15">
        <v>0</v>
      </c>
      <c r="G479" s="3"/>
      <c r="J479" s="15" t="s">
        <v>27</v>
      </c>
      <c r="K479" s="15">
        <v>2004</v>
      </c>
      <c r="L479" s="15" t="s">
        <v>254</v>
      </c>
      <c r="M479" s="15">
        <v>0</v>
      </c>
    </row>
    <row r="480" spans="1:92">
      <c r="A480" s="15" t="s">
        <v>28</v>
      </c>
      <c r="B480" s="15">
        <v>2000</v>
      </c>
      <c r="C480" s="15" t="s">
        <v>144</v>
      </c>
      <c r="D480" s="15">
        <v>0</v>
      </c>
      <c r="E480" s="15">
        <v>0</v>
      </c>
      <c r="F480" s="15">
        <v>0</v>
      </c>
      <c r="G480" s="3"/>
      <c r="J480" s="15" t="s">
        <v>27</v>
      </c>
      <c r="K480" s="15">
        <v>2005</v>
      </c>
      <c r="L480" s="15" t="s">
        <v>254</v>
      </c>
      <c r="M480" s="15">
        <v>0</v>
      </c>
    </row>
    <row r="481" spans="1:93">
      <c r="A481" s="15" t="s">
        <v>28</v>
      </c>
      <c r="B481" s="15">
        <v>2001</v>
      </c>
      <c r="C481" s="15" t="s">
        <v>144</v>
      </c>
      <c r="D481" s="15">
        <v>0</v>
      </c>
      <c r="E481" s="15">
        <v>0</v>
      </c>
      <c r="F481" s="15">
        <v>0</v>
      </c>
      <c r="G481" s="3"/>
      <c r="J481" s="15" t="s">
        <v>27</v>
      </c>
      <c r="K481" s="15">
        <v>2006</v>
      </c>
      <c r="L481" s="15" t="s">
        <v>254</v>
      </c>
      <c r="M481" s="15">
        <v>1</v>
      </c>
    </row>
    <row r="482" spans="1:93">
      <c r="A482" s="15" t="s">
        <v>28</v>
      </c>
      <c r="B482" s="15">
        <v>2002</v>
      </c>
      <c r="C482" s="15" t="s">
        <v>144</v>
      </c>
      <c r="D482" s="15">
        <v>0</v>
      </c>
      <c r="E482" s="15">
        <v>0</v>
      </c>
      <c r="F482" s="15">
        <v>0</v>
      </c>
      <c r="G482" s="3"/>
      <c r="J482" s="15" t="s">
        <v>27</v>
      </c>
      <c r="K482" s="15">
        <v>2007</v>
      </c>
      <c r="L482" s="15" t="s">
        <v>254</v>
      </c>
      <c r="M482" s="15">
        <v>0</v>
      </c>
    </row>
    <row r="483" spans="1:93">
      <c r="A483" s="15" t="s">
        <v>28</v>
      </c>
      <c r="B483" s="15">
        <v>2003</v>
      </c>
      <c r="C483" s="15" t="s">
        <v>144</v>
      </c>
      <c r="D483" s="15">
        <v>0</v>
      </c>
      <c r="E483" s="15">
        <v>0</v>
      </c>
      <c r="F483" s="15">
        <v>0</v>
      </c>
      <c r="G483" s="3"/>
      <c r="J483" s="15" t="s">
        <v>27</v>
      </c>
      <c r="K483" s="15">
        <v>2008</v>
      </c>
      <c r="L483" s="15" t="s">
        <v>254</v>
      </c>
      <c r="M483" s="15">
        <v>0</v>
      </c>
    </row>
    <row r="484" spans="1:93">
      <c r="A484" s="15" t="s">
        <v>28</v>
      </c>
      <c r="B484" s="15">
        <v>2004</v>
      </c>
      <c r="C484" s="15" t="s">
        <v>144</v>
      </c>
      <c r="D484" s="15">
        <v>0</v>
      </c>
      <c r="E484" s="15">
        <v>0</v>
      </c>
      <c r="F484" s="15">
        <v>0</v>
      </c>
      <c r="G484" s="3"/>
      <c r="J484" s="15" t="s">
        <v>27</v>
      </c>
      <c r="K484" s="15">
        <v>2009</v>
      </c>
      <c r="L484" s="15" t="s">
        <v>254</v>
      </c>
      <c r="M484" s="15">
        <v>0</v>
      </c>
    </row>
    <row r="485" spans="1:93">
      <c r="A485" s="15" t="s">
        <v>28</v>
      </c>
      <c r="B485" s="15">
        <v>2005</v>
      </c>
      <c r="C485" s="15" t="s">
        <v>144</v>
      </c>
      <c r="D485" s="15">
        <v>0</v>
      </c>
      <c r="E485" s="15">
        <v>0</v>
      </c>
      <c r="F485" s="15">
        <v>0</v>
      </c>
      <c r="G485" s="3"/>
      <c r="J485" s="15" t="s">
        <v>27</v>
      </c>
      <c r="K485" s="15">
        <v>2010</v>
      </c>
      <c r="L485" s="15" t="s">
        <v>254</v>
      </c>
      <c r="M485" s="15">
        <v>1</v>
      </c>
      <c r="CN485" s="8"/>
      <c r="CO485" s="8"/>
    </row>
    <row r="486" spans="1:93">
      <c r="A486" s="15" t="s">
        <v>28</v>
      </c>
      <c r="B486" s="15">
        <v>2006</v>
      </c>
      <c r="C486" s="15" t="s">
        <v>144</v>
      </c>
      <c r="D486" s="15">
        <v>0</v>
      </c>
      <c r="E486" s="15">
        <v>0</v>
      </c>
      <c r="F486" s="15">
        <v>0</v>
      </c>
      <c r="G486" s="3"/>
      <c r="J486" s="15" t="s">
        <v>27</v>
      </c>
      <c r="K486" s="15">
        <v>2011</v>
      </c>
      <c r="L486" s="15" t="s">
        <v>241</v>
      </c>
      <c r="M486" s="15">
        <v>0</v>
      </c>
    </row>
    <row r="487" spans="1:93">
      <c r="A487" s="15" t="s">
        <v>28</v>
      </c>
      <c r="B487" s="15">
        <v>2007</v>
      </c>
      <c r="C487" s="15" t="s">
        <v>145</v>
      </c>
      <c r="D487" s="15">
        <v>0</v>
      </c>
      <c r="E487" s="15">
        <v>0</v>
      </c>
      <c r="F487" s="15">
        <v>0</v>
      </c>
      <c r="G487" s="3"/>
      <c r="J487" s="15" t="s">
        <v>27</v>
      </c>
      <c r="K487" s="15">
        <v>2012</v>
      </c>
      <c r="L487" s="15" t="s">
        <v>241</v>
      </c>
      <c r="M487" s="15">
        <v>0</v>
      </c>
      <c r="CN487" s="8"/>
      <c r="CO487" s="8"/>
    </row>
    <row r="488" spans="1:93">
      <c r="A488" s="15" t="s">
        <v>28</v>
      </c>
      <c r="B488" s="15">
        <v>2008</v>
      </c>
      <c r="C488" s="15" t="s">
        <v>145</v>
      </c>
      <c r="D488" s="15">
        <v>0</v>
      </c>
      <c r="E488" s="15">
        <v>0</v>
      </c>
      <c r="F488" s="15">
        <v>1</v>
      </c>
      <c r="G488" s="3"/>
      <c r="J488" s="15" t="s">
        <v>28</v>
      </c>
      <c r="K488" s="15">
        <v>1989</v>
      </c>
      <c r="L488" s="15" t="s">
        <v>241</v>
      </c>
      <c r="M488" s="15">
        <v>0</v>
      </c>
      <c r="CN488" s="8"/>
      <c r="CO488" s="8"/>
    </row>
    <row r="489" spans="1:93">
      <c r="A489" s="15" t="s">
        <v>28</v>
      </c>
      <c r="B489" s="15">
        <v>2009</v>
      </c>
      <c r="C489" s="15" t="s">
        <v>145</v>
      </c>
      <c r="D489" s="15">
        <v>0</v>
      </c>
      <c r="E489" s="15">
        <v>0</v>
      </c>
      <c r="F489" s="15">
        <v>0</v>
      </c>
      <c r="G489" s="3"/>
      <c r="J489" s="15" t="s">
        <v>28</v>
      </c>
      <c r="K489" s="15">
        <v>1990</v>
      </c>
      <c r="L489" s="15" t="s">
        <v>241</v>
      </c>
      <c r="M489" s="15">
        <v>0</v>
      </c>
    </row>
    <row r="490" spans="1:93">
      <c r="A490" s="15" t="s">
        <v>28</v>
      </c>
      <c r="B490" s="15">
        <v>2010</v>
      </c>
      <c r="C490" s="15" t="s">
        <v>145</v>
      </c>
      <c r="D490" s="15">
        <v>0</v>
      </c>
      <c r="E490" s="15">
        <v>0</v>
      </c>
      <c r="F490" s="15">
        <v>0</v>
      </c>
      <c r="G490" s="3"/>
      <c r="J490" s="15" t="s">
        <v>28</v>
      </c>
      <c r="K490" s="15">
        <v>1991</v>
      </c>
      <c r="L490" s="15" t="s">
        <v>254</v>
      </c>
      <c r="M490" s="15">
        <v>1</v>
      </c>
    </row>
    <row r="491" spans="1:93">
      <c r="A491" s="15" t="s">
        <v>11</v>
      </c>
      <c r="B491" s="15">
        <v>1989</v>
      </c>
      <c r="G491" s="3"/>
      <c r="J491" s="15" t="s">
        <v>28</v>
      </c>
      <c r="K491" s="15">
        <v>1992</v>
      </c>
      <c r="L491" s="15" t="s">
        <v>254</v>
      </c>
      <c r="M491" s="15">
        <v>0</v>
      </c>
    </row>
    <row r="492" spans="1:93">
      <c r="A492" s="15" t="s">
        <v>11</v>
      </c>
      <c r="B492" s="15">
        <v>1990</v>
      </c>
      <c r="G492" s="3"/>
      <c r="J492" s="15" t="s">
        <v>28</v>
      </c>
      <c r="K492" s="15">
        <v>1993</v>
      </c>
      <c r="L492" s="15" t="s">
        <v>254</v>
      </c>
      <c r="M492" s="15">
        <v>0</v>
      </c>
      <c r="CN492" s="8"/>
      <c r="CO492" s="8"/>
    </row>
    <row r="493" spans="1:93">
      <c r="A493" s="15" t="s">
        <v>11</v>
      </c>
      <c r="B493" s="15">
        <v>1991</v>
      </c>
      <c r="C493" s="15" t="s">
        <v>146</v>
      </c>
      <c r="D493" s="15">
        <v>0</v>
      </c>
      <c r="E493" s="15">
        <v>0</v>
      </c>
      <c r="F493" s="15">
        <v>1</v>
      </c>
      <c r="G493" s="3"/>
      <c r="J493" s="15" t="s">
        <v>28</v>
      </c>
      <c r="K493" s="15">
        <v>1994</v>
      </c>
      <c r="L493" s="15" t="s">
        <v>254</v>
      </c>
      <c r="M493" s="15">
        <v>0</v>
      </c>
    </row>
    <row r="494" spans="1:93">
      <c r="A494" s="15" t="s">
        <v>11</v>
      </c>
      <c r="B494" s="15">
        <v>1992</v>
      </c>
      <c r="C494" s="15" t="s">
        <v>147</v>
      </c>
      <c r="D494" s="15">
        <v>1</v>
      </c>
      <c r="E494" s="15">
        <v>0</v>
      </c>
      <c r="F494" s="15">
        <v>1</v>
      </c>
      <c r="G494" s="3"/>
      <c r="J494" s="15" t="s">
        <v>28</v>
      </c>
      <c r="K494" s="15">
        <v>1995</v>
      </c>
      <c r="L494" s="15" t="s">
        <v>254</v>
      </c>
      <c r="M494" s="15">
        <v>0</v>
      </c>
      <c r="CN494" s="8"/>
      <c r="CO494" s="8"/>
    </row>
    <row r="495" spans="1:93">
      <c r="A495" s="15" t="s">
        <v>11</v>
      </c>
      <c r="B495" s="15">
        <v>1993</v>
      </c>
      <c r="C495" s="15" t="s">
        <v>147</v>
      </c>
      <c r="D495" s="15">
        <v>1</v>
      </c>
      <c r="E495" s="15">
        <v>0</v>
      </c>
      <c r="F495" s="15">
        <v>0</v>
      </c>
      <c r="G495" s="3"/>
      <c r="J495" s="15" t="s">
        <v>28</v>
      </c>
      <c r="K495" s="15">
        <v>1996</v>
      </c>
      <c r="L495" s="15" t="s">
        <v>254</v>
      </c>
      <c r="M495" s="15">
        <v>1</v>
      </c>
      <c r="CN495" s="8"/>
      <c r="CO495" s="8"/>
    </row>
    <row r="496" spans="1:93">
      <c r="A496" s="15" t="s">
        <v>11</v>
      </c>
      <c r="B496" s="15">
        <v>1994</v>
      </c>
      <c r="C496" s="15" t="s">
        <v>147</v>
      </c>
      <c r="D496" s="15">
        <v>1</v>
      </c>
      <c r="E496" s="15">
        <v>0</v>
      </c>
      <c r="F496" s="15">
        <v>0</v>
      </c>
      <c r="G496" s="3"/>
      <c r="J496" s="15" t="s">
        <v>28</v>
      </c>
      <c r="K496" s="15">
        <v>1997</v>
      </c>
      <c r="L496" s="15" t="s">
        <v>254</v>
      </c>
      <c r="M496" s="15">
        <v>0</v>
      </c>
      <c r="CN496" s="8"/>
      <c r="CO496" s="8"/>
    </row>
    <row r="497" spans="1:93">
      <c r="A497" s="15" t="s">
        <v>11</v>
      </c>
      <c r="B497" s="15">
        <v>1995</v>
      </c>
      <c r="C497" s="15" t="s">
        <v>147</v>
      </c>
      <c r="D497" s="15">
        <v>1</v>
      </c>
      <c r="E497" s="15">
        <v>0</v>
      </c>
      <c r="F497" s="15">
        <v>0</v>
      </c>
      <c r="G497" s="3"/>
      <c r="J497" s="15" t="s">
        <v>28</v>
      </c>
      <c r="K497" s="15">
        <v>1998</v>
      </c>
      <c r="L497" s="15" t="s">
        <v>254</v>
      </c>
      <c r="M497" s="15">
        <v>1</v>
      </c>
    </row>
    <row r="498" spans="1:93">
      <c r="A498" s="15" t="s">
        <v>11</v>
      </c>
      <c r="B498" s="15">
        <v>1996</v>
      </c>
      <c r="C498" s="15" t="s">
        <v>147</v>
      </c>
      <c r="D498" s="15">
        <v>1</v>
      </c>
      <c r="E498" s="15">
        <v>0</v>
      </c>
      <c r="F498" s="15">
        <v>0</v>
      </c>
      <c r="G498" s="3"/>
      <c r="J498" s="15" t="s">
        <v>28</v>
      </c>
      <c r="K498" s="15">
        <v>1999</v>
      </c>
      <c r="L498" s="15" t="s">
        <v>254</v>
      </c>
      <c r="M498" s="15">
        <v>0</v>
      </c>
    </row>
    <row r="499" spans="1:93">
      <c r="A499" s="15" t="s">
        <v>11</v>
      </c>
      <c r="B499" s="15">
        <v>1997</v>
      </c>
      <c r="C499" s="15" t="s">
        <v>147</v>
      </c>
      <c r="D499" s="15">
        <v>1</v>
      </c>
      <c r="E499" s="15">
        <v>0</v>
      </c>
      <c r="F499" s="15">
        <v>0</v>
      </c>
      <c r="G499" s="3"/>
      <c r="J499" s="15" t="s">
        <v>28</v>
      </c>
      <c r="K499" s="15">
        <v>2000</v>
      </c>
      <c r="L499" s="15" t="s">
        <v>254</v>
      </c>
      <c r="M499" s="15">
        <v>0</v>
      </c>
    </row>
    <row r="500" spans="1:93">
      <c r="A500" s="15" t="s">
        <v>11</v>
      </c>
      <c r="B500" s="15">
        <v>1998</v>
      </c>
      <c r="C500" s="15" t="s">
        <v>147</v>
      </c>
      <c r="D500" s="15">
        <v>1</v>
      </c>
      <c r="E500" s="15">
        <v>0</v>
      </c>
      <c r="F500" s="15">
        <v>0</v>
      </c>
      <c r="G500" s="3"/>
      <c r="J500" s="15" t="s">
        <v>28</v>
      </c>
      <c r="K500" s="15">
        <v>2001</v>
      </c>
      <c r="L500" s="15" t="s">
        <v>254</v>
      </c>
      <c r="M500" s="15">
        <v>0</v>
      </c>
      <c r="CN500" s="8"/>
    </row>
    <row r="501" spans="1:93">
      <c r="A501" s="15" t="s">
        <v>11</v>
      </c>
      <c r="B501" s="15">
        <v>1999</v>
      </c>
      <c r="C501" s="15" t="s">
        <v>147</v>
      </c>
      <c r="D501" s="15">
        <v>1</v>
      </c>
      <c r="E501" s="15">
        <v>0</v>
      </c>
      <c r="F501" s="15">
        <v>0</v>
      </c>
      <c r="G501" s="3"/>
      <c r="J501" s="15" t="s">
        <v>28</v>
      </c>
      <c r="K501" s="15">
        <v>2002</v>
      </c>
      <c r="L501" s="15" t="s">
        <v>254</v>
      </c>
      <c r="M501" s="15">
        <v>0</v>
      </c>
    </row>
    <row r="502" spans="1:93">
      <c r="A502" s="15" t="s">
        <v>11</v>
      </c>
      <c r="B502" s="15">
        <v>2000</v>
      </c>
      <c r="C502" s="15" t="s">
        <v>147</v>
      </c>
      <c r="D502" s="15">
        <v>1</v>
      </c>
      <c r="E502" s="15">
        <v>0</v>
      </c>
      <c r="F502" s="15">
        <v>0</v>
      </c>
      <c r="G502" s="3"/>
      <c r="J502" s="15" t="s">
        <v>28</v>
      </c>
      <c r="K502" s="15">
        <v>2003</v>
      </c>
      <c r="L502" s="15" t="s">
        <v>254</v>
      </c>
      <c r="M502" s="15">
        <v>1</v>
      </c>
    </row>
    <row r="503" spans="1:93">
      <c r="A503" s="15" t="s">
        <v>11</v>
      </c>
      <c r="B503" s="15">
        <v>2001</v>
      </c>
      <c r="C503" s="15" t="s">
        <v>147</v>
      </c>
      <c r="D503" s="15">
        <v>1</v>
      </c>
      <c r="E503" s="15">
        <v>0</v>
      </c>
      <c r="F503" s="15">
        <v>0</v>
      </c>
      <c r="G503" s="3"/>
      <c r="J503" s="15" t="s">
        <v>28</v>
      </c>
      <c r="K503" s="15">
        <v>2004</v>
      </c>
      <c r="L503" s="15" t="s">
        <v>254</v>
      </c>
      <c r="M503" s="15">
        <v>0</v>
      </c>
    </row>
    <row r="504" spans="1:93">
      <c r="A504" s="15" t="s">
        <v>11</v>
      </c>
      <c r="B504" s="15">
        <v>2002</v>
      </c>
      <c r="C504" s="15" t="s">
        <v>147</v>
      </c>
      <c r="D504" s="15">
        <v>1</v>
      </c>
      <c r="E504" s="15">
        <v>0</v>
      </c>
      <c r="F504" s="15">
        <v>0</v>
      </c>
      <c r="G504" s="3"/>
      <c r="J504" s="15" t="s">
        <v>28</v>
      </c>
      <c r="K504" s="15">
        <v>2005</v>
      </c>
      <c r="L504" s="15" t="s">
        <v>254</v>
      </c>
      <c r="M504" s="15">
        <v>0</v>
      </c>
    </row>
    <row r="505" spans="1:93">
      <c r="A505" s="15" t="s">
        <v>11</v>
      </c>
      <c r="B505" s="15">
        <v>2003</v>
      </c>
      <c r="C505" s="15" t="s">
        <v>147</v>
      </c>
      <c r="D505" s="15">
        <v>1</v>
      </c>
      <c r="E505" s="15">
        <v>0</v>
      </c>
      <c r="F505" s="15">
        <v>1</v>
      </c>
      <c r="G505" s="3"/>
      <c r="J505" s="15" t="s">
        <v>28</v>
      </c>
      <c r="K505" s="15">
        <v>2006</v>
      </c>
      <c r="L505" s="15" t="s">
        <v>254</v>
      </c>
      <c r="M505" s="15">
        <v>0</v>
      </c>
    </row>
    <row r="506" spans="1:93">
      <c r="A506" s="15" t="s">
        <v>11</v>
      </c>
      <c r="B506" s="15">
        <v>2004</v>
      </c>
      <c r="C506" s="15" t="s">
        <v>148</v>
      </c>
      <c r="D506" s="15">
        <v>0</v>
      </c>
      <c r="E506" s="15">
        <v>0</v>
      </c>
      <c r="F506" s="15">
        <v>1</v>
      </c>
      <c r="G506" s="3"/>
      <c r="J506" s="15" t="s">
        <v>28</v>
      </c>
      <c r="K506" s="15">
        <v>2007</v>
      </c>
      <c r="L506" s="15" t="s">
        <v>254</v>
      </c>
      <c r="M506" s="15">
        <v>0</v>
      </c>
    </row>
    <row r="507" spans="1:93">
      <c r="A507" s="15" t="s">
        <v>11</v>
      </c>
      <c r="B507" s="15">
        <v>2005</v>
      </c>
      <c r="C507" s="15" t="s">
        <v>148</v>
      </c>
      <c r="D507" s="15">
        <v>0</v>
      </c>
      <c r="E507" s="15">
        <v>0</v>
      </c>
      <c r="F507" s="15">
        <v>0</v>
      </c>
      <c r="G507" s="3"/>
      <c r="J507" s="15" t="s">
        <v>28</v>
      </c>
      <c r="K507" s="15">
        <v>2008</v>
      </c>
      <c r="L507" s="15" t="s">
        <v>254</v>
      </c>
      <c r="M507" s="15">
        <v>1</v>
      </c>
    </row>
    <row r="508" spans="1:93">
      <c r="A508" s="15" t="s">
        <v>11</v>
      </c>
      <c r="B508" s="15">
        <v>2006</v>
      </c>
      <c r="C508" s="15" t="s">
        <v>148</v>
      </c>
      <c r="D508" s="15">
        <v>0</v>
      </c>
      <c r="E508" s="15">
        <v>0</v>
      </c>
      <c r="F508" s="15">
        <v>0</v>
      </c>
      <c r="G508" s="3"/>
      <c r="J508" s="15" t="s">
        <v>28</v>
      </c>
      <c r="K508" s="15">
        <v>2009</v>
      </c>
      <c r="L508" s="15" t="s">
        <v>254</v>
      </c>
      <c r="M508" s="15">
        <v>0</v>
      </c>
    </row>
    <row r="509" spans="1:93">
      <c r="A509" s="15" t="s">
        <v>11</v>
      </c>
      <c r="B509" s="15">
        <v>2007</v>
      </c>
      <c r="C509" s="15" t="s">
        <v>148</v>
      </c>
      <c r="D509" s="15">
        <v>0</v>
      </c>
      <c r="E509" s="15">
        <v>0</v>
      </c>
      <c r="F509" s="15">
        <v>0</v>
      </c>
      <c r="G509" s="3"/>
      <c r="J509" s="15" t="s">
        <v>28</v>
      </c>
      <c r="K509" s="15">
        <v>2010</v>
      </c>
      <c r="L509" s="15" t="s">
        <v>254</v>
      </c>
      <c r="M509" s="15">
        <v>0</v>
      </c>
    </row>
    <row r="510" spans="1:93">
      <c r="A510" s="15" t="s">
        <v>11</v>
      </c>
      <c r="B510" s="15">
        <v>2008</v>
      </c>
      <c r="C510" s="15" t="s">
        <v>148</v>
      </c>
      <c r="D510" s="15">
        <v>0</v>
      </c>
      <c r="E510" s="15">
        <v>0</v>
      </c>
      <c r="F510" s="15">
        <v>0</v>
      </c>
      <c r="G510" s="3"/>
      <c r="J510" s="15" t="s">
        <v>28</v>
      </c>
      <c r="K510" s="15">
        <v>2011</v>
      </c>
      <c r="L510" s="15" t="s">
        <v>241</v>
      </c>
      <c r="M510" s="15">
        <v>0</v>
      </c>
    </row>
    <row r="511" spans="1:93">
      <c r="A511" s="15" t="s">
        <v>11</v>
      </c>
      <c r="B511" s="15">
        <v>2009</v>
      </c>
      <c r="C511" s="15" t="s">
        <v>148</v>
      </c>
      <c r="D511" s="15">
        <v>0</v>
      </c>
      <c r="E511" s="15">
        <v>0</v>
      </c>
      <c r="F511" s="15">
        <v>0</v>
      </c>
      <c r="G511" s="3"/>
      <c r="J511" s="15" t="s">
        <v>28</v>
      </c>
      <c r="K511" s="15">
        <v>2012</v>
      </c>
      <c r="L511" s="15" t="s">
        <v>241</v>
      </c>
      <c r="M511" s="15">
        <v>0</v>
      </c>
      <c r="CN511" s="8"/>
      <c r="CO511" s="8"/>
    </row>
    <row r="512" spans="1:93">
      <c r="A512" s="15" t="s">
        <v>11</v>
      </c>
      <c r="B512" s="15">
        <v>2010</v>
      </c>
      <c r="C512" s="15" t="s">
        <v>148</v>
      </c>
      <c r="D512" s="15">
        <v>0</v>
      </c>
      <c r="E512" s="15">
        <v>0</v>
      </c>
      <c r="F512" s="15">
        <v>0</v>
      </c>
      <c r="G512" s="3"/>
      <c r="J512" s="15" t="s">
        <v>11</v>
      </c>
      <c r="K512" s="15">
        <v>1989</v>
      </c>
      <c r="L512" s="15" t="s">
        <v>241</v>
      </c>
      <c r="M512" s="15" t="s">
        <v>241</v>
      </c>
    </row>
    <row r="513" spans="1:92">
      <c r="A513" s="15" t="s">
        <v>11</v>
      </c>
      <c r="B513" s="15">
        <v>2011</v>
      </c>
      <c r="C513" s="15" t="s">
        <v>148</v>
      </c>
      <c r="D513" s="15">
        <v>0</v>
      </c>
      <c r="E513" s="15">
        <v>0</v>
      </c>
      <c r="G513" s="3"/>
      <c r="J513" s="15" t="s">
        <v>11</v>
      </c>
      <c r="K513" s="15">
        <v>1990</v>
      </c>
      <c r="L513" s="15" t="s">
        <v>241</v>
      </c>
      <c r="M513" s="15" t="s">
        <v>241</v>
      </c>
      <c r="Q513" s="27"/>
      <c r="R513" s="27"/>
      <c r="S513" s="27"/>
      <c r="T513" s="27"/>
      <c r="U513" s="27"/>
      <c r="V513" s="27">
        <v>-0.252</v>
      </c>
      <c r="W513" s="5"/>
      <c r="X513" s="5">
        <v>-0.29499999999999998</v>
      </c>
    </row>
    <row r="514" spans="1:92" ht="15" customHeight="1">
      <c r="A514" s="15" t="s">
        <v>11</v>
      </c>
      <c r="B514" s="15">
        <v>2012</v>
      </c>
      <c r="C514" s="15" t="s">
        <v>148</v>
      </c>
      <c r="D514" s="15">
        <v>0</v>
      </c>
      <c r="E514" s="15">
        <v>0</v>
      </c>
      <c r="G514" s="3"/>
      <c r="J514" s="15" t="s">
        <v>11</v>
      </c>
      <c r="K514" s="15">
        <v>1991</v>
      </c>
      <c r="L514" s="15" t="s">
        <v>254</v>
      </c>
      <c r="M514" s="15" t="s">
        <v>241</v>
      </c>
      <c r="Q514" s="27"/>
      <c r="R514" s="27"/>
      <c r="S514" s="27"/>
      <c r="T514" s="27"/>
      <c r="U514" s="27"/>
      <c r="V514" s="27" t="s">
        <v>283</v>
      </c>
      <c r="W514" s="5"/>
      <c r="X514" s="5" t="s">
        <v>284</v>
      </c>
    </row>
    <row r="515" spans="1:92">
      <c r="A515" s="15" t="s">
        <v>13</v>
      </c>
      <c r="B515" s="15">
        <v>1989</v>
      </c>
      <c r="E515" s="15">
        <v>0</v>
      </c>
      <c r="G515" s="3"/>
      <c r="J515" s="15" t="s">
        <v>11</v>
      </c>
      <c r="K515" s="15">
        <v>1992</v>
      </c>
      <c r="L515" s="15" t="s">
        <v>254</v>
      </c>
      <c r="M515" s="15" t="s">
        <v>241</v>
      </c>
      <c r="Q515" s="27"/>
      <c r="R515" s="28"/>
      <c r="S515" s="28"/>
      <c r="T515" s="28"/>
      <c r="U515" s="28"/>
      <c r="V515" s="28"/>
      <c r="W515" s="6"/>
      <c r="X515" s="6"/>
    </row>
    <row r="516" spans="1:92">
      <c r="A516" s="15" t="s">
        <v>13</v>
      </c>
      <c r="B516" s="15">
        <v>1990</v>
      </c>
      <c r="G516" s="3"/>
      <c r="J516" s="15" t="s">
        <v>11</v>
      </c>
      <c r="K516" s="15">
        <v>1993</v>
      </c>
      <c r="L516" s="15" t="s">
        <v>254</v>
      </c>
      <c r="M516" s="15">
        <v>0</v>
      </c>
      <c r="Q516" s="27"/>
      <c r="R516" s="27"/>
      <c r="S516" s="27"/>
      <c r="T516" s="27"/>
      <c r="U516" s="27"/>
      <c r="V516" s="27">
        <v>0.06</v>
      </c>
      <c r="W516" s="5"/>
      <c r="X516" s="5">
        <v>0.05</v>
      </c>
    </row>
    <row r="517" spans="1:92">
      <c r="A517" s="15" t="s">
        <v>13</v>
      </c>
      <c r="B517" s="15">
        <v>1991</v>
      </c>
      <c r="C517" s="15" t="s">
        <v>149</v>
      </c>
      <c r="D517" s="15">
        <v>1</v>
      </c>
      <c r="E517" s="15">
        <v>1</v>
      </c>
      <c r="F517" s="15">
        <v>1</v>
      </c>
      <c r="G517" s="3"/>
      <c r="J517" s="15" t="s">
        <v>11</v>
      </c>
      <c r="K517" s="15">
        <v>1994</v>
      </c>
      <c r="L517" s="15" t="s">
        <v>254</v>
      </c>
      <c r="M517" s="15">
        <v>0</v>
      </c>
    </row>
    <row r="518" spans="1:92">
      <c r="A518" s="15" t="s">
        <v>13</v>
      </c>
      <c r="B518" s="15">
        <v>1992</v>
      </c>
      <c r="C518" s="15" t="s">
        <v>150</v>
      </c>
      <c r="D518" s="15">
        <v>0</v>
      </c>
      <c r="E518" s="15">
        <v>0</v>
      </c>
      <c r="F518" s="15">
        <v>1</v>
      </c>
      <c r="G518" s="3"/>
      <c r="J518" s="15" t="s">
        <v>11</v>
      </c>
      <c r="K518" s="15">
        <v>1995</v>
      </c>
      <c r="L518" s="15" t="s">
        <v>254</v>
      </c>
      <c r="M518" s="15">
        <v>1</v>
      </c>
      <c r="R518" s="16"/>
      <c r="S518" s="16"/>
      <c r="T518" s="16"/>
      <c r="U518" s="16"/>
      <c r="V518" s="16" t="e">
        <f>#REF!/-#REF!</f>
        <v>#REF!</v>
      </c>
      <c r="W518" s="2"/>
    </row>
    <row r="519" spans="1:92">
      <c r="A519" s="15" t="s">
        <v>13</v>
      </c>
      <c r="B519" s="15">
        <v>1993</v>
      </c>
      <c r="C519" s="15" t="s">
        <v>151</v>
      </c>
      <c r="D519" s="15">
        <v>1</v>
      </c>
      <c r="E519" s="15">
        <v>0</v>
      </c>
      <c r="F519" s="15">
        <v>1</v>
      </c>
      <c r="G519" s="3"/>
      <c r="J519" s="15" t="s">
        <v>11</v>
      </c>
      <c r="K519" s="15">
        <v>1996</v>
      </c>
      <c r="L519" s="15" t="s">
        <v>254</v>
      </c>
      <c r="M519" s="15">
        <v>0</v>
      </c>
    </row>
    <row r="520" spans="1:92">
      <c r="A520" s="15" t="s">
        <v>13</v>
      </c>
      <c r="B520" s="15">
        <v>1994</v>
      </c>
      <c r="C520" s="15" t="s">
        <v>151</v>
      </c>
      <c r="D520" s="15">
        <v>1</v>
      </c>
      <c r="E520" s="15">
        <v>0</v>
      </c>
      <c r="F520" s="15">
        <v>0</v>
      </c>
      <c r="G520" s="3"/>
      <c r="J520" s="15" t="s">
        <v>11</v>
      </c>
      <c r="K520" s="15">
        <v>1997</v>
      </c>
      <c r="L520" s="15" t="s">
        <v>254</v>
      </c>
      <c r="M520" s="15">
        <v>0</v>
      </c>
      <c r="CN520" s="8"/>
    </row>
    <row r="521" spans="1:92">
      <c r="A521" s="15" t="s">
        <v>13</v>
      </c>
      <c r="B521" s="15">
        <v>1995</v>
      </c>
      <c r="C521" s="15" t="s">
        <v>151</v>
      </c>
      <c r="D521" s="15">
        <v>1</v>
      </c>
      <c r="E521" s="15">
        <v>0</v>
      </c>
      <c r="F521" s="15">
        <v>0</v>
      </c>
      <c r="G521" s="3"/>
      <c r="J521" s="15" t="s">
        <v>11</v>
      </c>
      <c r="K521" s="15">
        <v>1998</v>
      </c>
      <c r="L521" s="15" t="s">
        <v>254</v>
      </c>
      <c r="M521" s="15">
        <v>0</v>
      </c>
    </row>
    <row r="522" spans="1:92">
      <c r="A522" s="15" t="s">
        <v>13</v>
      </c>
      <c r="B522" s="15">
        <v>1996</v>
      </c>
      <c r="C522" s="15" t="s">
        <v>151</v>
      </c>
      <c r="D522" s="15">
        <v>1</v>
      </c>
      <c r="E522" s="15">
        <v>0</v>
      </c>
      <c r="F522" s="15">
        <v>0</v>
      </c>
      <c r="G522" s="3"/>
      <c r="J522" s="15" t="s">
        <v>11</v>
      </c>
      <c r="K522" s="15">
        <v>1999</v>
      </c>
      <c r="L522" s="15" t="s">
        <v>254</v>
      </c>
      <c r="M522" s="15">
        <v>0</v>
      </c>
    </row>
    <row r="523" spans="1:92">
      <c r="A523" s="15" t="s">
        <v>13</v>
      </c>
      <c r="B523" s="15">
        <v>1997</v>
      </c>
      <c r="C523" s="15" t="s">
        <v>151</v>
      </c>
      <c r="D523" s="15">
        <v>1</v>
      </c>
      <c r="E523" s="15">
        <v>0</v>
      </c>
      <c r="F523" s="15">
        <v>0</v>
      </c>
      <c r="G523" s="3"/>
      <c r="J523" s="15" t="s">
        <v>11</v>
      </c>
      <c r="K523" s="15">
        <v>2000</v>
      </c>
      <c r="L523" s="15" t="s">
        <v>254</v>
      </c>
      <c r="M523" s="15">
        <v>1</v>
      </c>
    </row>
    <row r="524" spans="1:92">
      <c r="A524" s="15" t="s">
        <v>13</v>
      </c>
      <c r="B524" s="15">
        <v>1998</v>
      </c>
      <c r="C524" s="15" t="s">
        <v>151</v>
      </c>
      <c r="D524" s="15">
        <v>1</v>
      </c>
      <c r="E524" s="15">
        <v>0</v>
      </c>
      <c r="F524" s="15">
        <v>0</v>
      </c>
      <c r="G524" s="3"/>
      <c r="J524" s="15" t="s">
        <v>11</v>
      </c>
      <c r="K524" s="15">
        <v>2001</v>
      </c>
      <c r="L524" s="15" t="s">
        <v>254</v>
      </c>
      <c r="M524" s="15">
        <v>0</v>
      </c>
    </row>
    <row r="525" spans="1:92">
      <c r="A525" s="15" t="s">
        <v>13</v>
      </c>
      <c r="B525" s="15">
        <v>1999</v>
      </c>
      <c r="C525" s="15" t="s">
        <v>151</v>
      </c>
      <c r="D525" s="15">
        <v>1</v>
      </c>
      <c r="E525" s="15">
        <v>0</v>
      </c>
      <c r="F525" s="15">
        <v>0</v>
      </c>
      <c r="G525" s="3"/>
      <c r="J525" s="15" t="s">
        <v>11</v>
      </c>
      <c r="K525" s="15">
        <v>2002</v>
      </c>
      <c r="L525" s="15" t="s">
        <v>254</v>
      </c>
      <c r="M525" s="15">
        <v>0</v>
      </c>
    </row>
    <row r="526" spans="1:92">
      <c r="A526" s="15" t="s">
        <v>13</v>
      </c>
      <c r="B526" s="15">
        <v>2000</v>
      </c>
      <c r="C526" s="15" t="s">
        <v>151</v>
      </c>
      <c r="D526" s="15">
        <v>1</v>
      </c>
      <c r="E526" s="15">
        <v>0</v>
      </c>
      <c r="F526" s="15">
        <v>0</v>
      </c>
      <c r="G526" s="3"/>
      <c r="J526" s="15" t="s">
        <v>11</v>
      </c>
      <c r="K526" s="15">
        <v>2003</v>
      </c>
      <c r="L526" s="15" t="s">
        <v>254</v>
      </c>
      <c r="M526" s="15">
        <v>0</v>
      </c>
    </row>
    <row r="527" spans="1:92">
      <c r="A527" s="15" t="s">
        <v>13</v>
      </c>
      <c r="B527" s="15">
        <v>2001</v>
      </c>
      <c r="C527" s="15" t="s">
        <v>151</v>
      </c>
      <c r="D527" s="15">
        <v>1</v>
      </c>
      <c r="E527" s="15">
        <v>0</v>
      </c>
      <c r="F527" s="15">
        <v>0</v>
      </c>
      <c r="G527" s="3"/>
      <c r="J527" s="15" t="s">
        <v>11</v>
      </c>
      <c r="K527" s="15">
        <v>2004</v>
      </c>
      <c r="L527" s="15" t="s">
        <v>254</v>
      </c>
      <c r="M527" s="15">
        <v>1</v>
      </c>
    </row>
    <row r="528" spans="1:92">
      <c r="A528" s="15" t="s">
        <v>13</v>
      </c>
      <c r="B528" s="15">
        <v>2002</v>
      </c>
      <c r="C528" s="15" t="s">
        <v>151</v>
      </c>
      <c r="D528" s="15">
        <v>1</v>
      </c>
      <c r="E528" s="15">
        <v>0</v>
      </c>
      <c r="F528" s="15">
        <v>0</v>
      </c>
      <c r="G528" s="3"/>
      <c r="J528" s="15" t="s">
        <v>11</v>
      </c>
      <c r="K528" s="15">
        <v>2005</v>
      </c>
      <c r="L528" s="15" t="s">
        <v>254</v>
      </c>
      <c r="M528" s="15">
        <v>0</v>
      </c>
    </row>
    <row r="529" spans="1:93">
      <c r="A529" s="15" t="s">
        <v>13</v>
      </c>
      <c r="B529" s="15">
        <v>2003</v>
      </c>
      <c r="C529" s="15" t="s">
        <v>152</v>
      </c>
      <c r="D529" s="15">
        <v>0</v>
      </c>
      <c r="E529" s="15">
        <v>0</v>
      </c>
      <c r="F529" s="15">
        <v>1</v>
      </c>
      <c r="G529" s="3"/>
      <c r="J529" s="15" t="s">
        <v>11</v>
      </c>
      <c r="K529" s="15">
        <v>2006</v>
      </c>
      <c r="L529" s="15" t="s">
        <v>254</v>
      </c>
      <c r="M529" s="15">
        <v>0</v>
      </c>
    </row>
    <row r="530" spans="1:93">
      <c r="A530" s="15" t="s">
        <v>13</v>
      </c>
      <c r="B530" s="15">
        <v>2004</v>
      </c>
      <c r="C530" s="15" t="s">
        <v>152</v>
      </c>
      <c r="D530" s="15">
        <v>0</v>
      </c>
      <c r="E530" s="15">
        <v>0</v>
      </c>
      <c r="F530" s="15">
        <v>0</v>
      </c>
      <c r="G530" s="3"/>
      <c r="J530" s="15" t="s">
        <v>11</v>
      </c>
      <c r="K530" s="15">
        <v>2007</v>
      </c>
      <c r="L530" s="15" t="s">
        <v>254</v>
      </c>
      <c r="M530" s="15">
        <v>0</v>
      </c>
    </row>
    <row r="531" spans="1:93">
      <c r="A531" s="15" t="s">
        <v>13</v>
      </c>
      <c r="B531" s="15">
        <v>2005</v>
      </c>
      <c r="C531" s="15" t="s">
        <v>152</v>
      </c>
      <c r="D531" s="15">
        <v>0</v>
      </c>
      <c r="E531" s="15">
        <v>0</v>
      </c>
      <c r="F531" s="15">
        <v>0</v>
      </c>
      <c r="G531" s="3"/>
      <c r="J531" s="15" t="s">
        <v>11</v>
      </c>
      <c r="K531" s="15">
        <v>2008</v>
      </c>
      <c r="L531" s="15" t="s">
        <v>254</v>
      </c>
      <c r="M531" s="15">
        <v>1</v>
      </c>
    </row>
    <row r="532" spans="1:93">
      <c r="A532" s="15" t="s">
        <v>13</v>
      </c>
      <c r="B532" s="15">
        <v>2006</v>
      </c>
      <c r="C532" s="15" t="s">
        <v>152</v>
      </c>
      <c r="D532" s="15">
        <v>0</v>
      </c>
      <c r="E532" s="15">
        <v>0</v>
      </c>
      <c r="F532" s="15">
        <v>0</v>
      </c>
      <c r="G532" s="3"/>
      <c r="J532" s="15" t="s">
        <v>11</v>
      </c>
      <c r="K532" s="15">
        <v>2009</v>
      </c>
      <c r="L532" s="15" t="s">
        <v>254</v>
      </c>
      <c r="M532" s="15">
        <v>0</v>
      </c>
    </row>
    <row r="533" spans="1:93">
      <c r="A533" s="15" t="s">
        <v>13</v>
      </c>
      <c r="B533" s="15">
        <v>2007</v>
      </c>
      <c r="C533" s="15" t="s">
        <v>152</v>
      </c>
      <c r="D533" s="15">
        <v>0</v>
      </c>
      <c r="E533" s="15">
        <v>0</v>
      </c>
      <c r="F533" s="15">
        <v>0</v>
      </c>
      <c r="G533" s="3"/>
      <c r="J533" s="15" t="s">
        <v>11</v>
      </c>
      <c r="K533" s="15">
        <v>2010</v>
      </c>
      <c r="L533" s="15" t="s">
        <v>254</v>
      </c>
      <c r="M533" s="15">
        <v>0</v>
      </c>
      <c r="CN533" s="8"/>
      <c r="CO533" s="8"/>
    </row>
    <row r="534" spans="1:93">
      <c r="A534" s="15" t="s">
        <v>13</v>
      </c>
      <c r="B534" s="15">
        <v>2008</v>
      </c>
      <c r="C534" s="15" t="s">
        <v>152</v>
      </c>
      <c r="D534" s="15">
        <v>0</v>
      </c>
      <c r="E534" s="15">
        <v>0</v>
      </c>
      <c r="F534" s="15">
        <v>0</v>
      </c>
      <c r="G534" s="3"/>
      <c r="J534" s="15" t="s">
        <v>11</v>
      </c>
      <c r="K534" s="15">
        <v>2011</v>
      </c>
      <c r="L534" s="15" t="s">
        <v>241</v>
      </c>
      <c r="M534" s="15">
        <v>0</v>
      </c>
    </row>
    <row r="535" spans="1:93">
      <c r="A535" s="15" t="s">
        <v>13</v>
      </c>
      <c r="B535" s="15">
        <v>2009</v>
      </c>
      <c r="C535" s="15" t="s">
        <v>152</v>
      </c>
      <c r="D535" s="15">
        <v>0</v>
      </c>
      <c r="E535" s="15">
        <v>0</v>
      </c>
      <c r="F535" s="15">
        <v>0</v>
      </c>
      <c r="G535" s="3"/>
      <c r="J535" s="15" t="s">
        <v>11</v>
      </c>
      <c r="K535" s="15">
        <v>2012</v>
      </c>
      <c r="L535" s="15" t="s">
        <v>241</v>
      </c>
      <c r="M535" s="15">
        <v>0</v>
      </c>
    </row>
    <row r="536" spans="1:93">
      <c r="A536" s="15" t="s">
        <v>13</v>
      </c>
      <c r="B536" s="15">
        <v>2010</v>
      </c>
      <c r="C536" s="15" t="s">
        <v>152</v>
      </c>
      <c r="D536" s="15">
        <v>0</v>
      </c>
      <c r="E536" s="15">
        <v>0</v>
      </c>
      <c r="F536" s="15">
        <v>0</v>
      </c>
      <c r="G536" s="3"/>
      <c r="J536" s="15" t="s">
        <v>13</v>
      </c>
      <c r="K536" s="15">
        <v>1989</v>
      </c>
      <c r="L536" s="15" t="s">
        <v>241</v>
      </c>
      <c r="M536" s="15" t="s">
        <v>241</v>
      </c>
    </row>
    <row r="537" spans="1:93">
      <c r="A537" s="15" t="s">
        <v>29</v>
      </c>
      <c r="B537" s="15">
        <v>1989</v>
      </c>
      <c r="G537" s="3"/>
      <c r="J537" s="15" t="s">
        <v>13</v>
      </c>
      <c r="K537" s="15">
        <v>1990</v>
      </c>
      <c r="L537" s="15" t="s">
        <v>241</v>
      </c>
      <c r="M537" s="15" t="s">
        <v>241</v>
      </c>
    </row>
    <row r="538" spans="1:93">
      <c r="A538" s="15" t="s">
        <v>29</v>
      </c>
      <c r="B538" s="15">
        <v>1990</v>
      </c>
      <c r="C538" s="15" t="s">
        <v>153</v>
      </c>
      <c r="D538" s="15">
        <v>1</v>
      </c>
      <c r="E538" s="15">
        <v>1</v>
      </c>
      <c r="F538" s="15">
        <v>1</v>
      </c>
      <c r="G538" s="3"/>
      <c r="J538" s="15" t="s">
        <v>13</v>
      </c>
      <c r="K538" s="15">
        <v>1991</v>
      </c>
      <c r="L538" s="15" t="s">
        <v>241</v>
      </c>
      <c r="M538" s="15" t="s">
        <v>241</v>
      </c>
    </row>
    <row r="539" spans="1:93">
      <c r="A539" s="15" t="s">
        <v>29</v>
      </c>
      <c r="B539" s="15">
        <v>1991</v>
      </c>
      <c r="C539" s="15" t="s">
        <v>153</v>
      </c>
      <c r="D539" s="15">
        <v>1</v>
      </c>
      <c r="E539" s="15">
        <v>1</v>
      </c>
      <c r="F539" s="15">
        <v>0</v>
      </c>
      <c r="G539" s="3"/>
      <c r="J539" s="15" t="s">
        <v>13</v>
      </c>
      <c r="K539" s="15">
        <v>1992</v>
      </c>
      <c r="L539" s="15" t="s">
        <v>254</v>
      </c>
      <c r="M539" s="15">
        <v>1</v>
      </c>
    </row>
    <row r="540" spans="1:93">
      <c r="A540" s="15" t="s">
        <v>29</v>
      </c>
      <c r="B540" s="15">
        <v>1992</v>
      </c>
      <c r="C540" s="15" t="s">
        <v>153</v>
      </c>
      <c r="D540" s="15">
        <v>1</v>
      </c>
      <c r="E540" s="15">
        <v>1</v>
      </c>
      <c r="F540" s="15">
        <v>0</v>
      </c>
      <c r="G540" s="3"/>
      <c r="J540" s="15" t="s">
        <v>13</v>
      </c>
      <c r="K540" s="15">
        <v>1993</v>
      </c>
      <c r="L540" s="15" t="s">
        <v>254</v>
      </c>
      <c r="M540" s="15">
        <v>1</v>
      </c>
    </row>
    <row r="541" spans="1:93">
      <c r="A541" s="15" t="s">
        <v>29</v>
      </c>
      <c r="B541" s="15">
        <v>1993</v>
      </c>
      <c r="C541" s="15" t="s">
        <v>153</v>
      </c>
      <c r="D541" s="15">
        <v>1</v>
      </c>
      <c r="E541" s="15">
        <v>1</v>
      </c>
      <c r="F541" s="15">
        <v>0</v>
      </c>
      <c r="G541" s="3"/>
      <c r="J541" s="15" t="s">
        <v>13</v>
      </c>
      <c r="K541" s="15">
        <v>1994</v>
      </c>
      <c r="L541" s="15" t="s">
        <v>254</v>
      </c>
      <c r="M541" s="15">
        <v>0</v>
      </c>
    </row>
    <row r="542" spans="1:93">
      <c r="A542" s="15" t="s">
        <v>29</v>
      </c>
      <c r="B542" s="15">
        <v>1994</v>
      </c>
      <c r="C542" s="15" t="s">
        <v>153</v>
      </c>
      <c r="D542" s="15">
        <v>1</v>
      </c>
      <c r="E542" s="15">
        <v>1</v>
      </c>
      <c r="F542" s="15">
        <v>0</v>
      </c>
      <c r="G542" s="3"/>
      <c r="J542" s="15" t="s">
        <v>13</v>
      </c>
      <c r="K542" s="15">
        <v>1995</v>
      </c>
      <c r="L542" s="15" t="s">
        <v>254</v>
      </c>
      <c r="M542" s="15">
        <v>0</v>
      </c>
    </row>
    <row r="543" spans="1:93">
      <c r="A543" s="15" t="s">
        <v>29</v>
      </c>
      <c r="B543" s="15">
        <v>1995</v>
      </c>
      <c r="C543" s="15" t="s">
        <v>153</v>
      </c>
      <c r="D543" s="15">
        <v>1</v>
      </c>
      <c r="E543" s="15">
        <v>1</v>
      </c>
      <c r="F543" s="15">
        <v>0</v>
      </c>
      <c r="G543" s="3"/>
      <c r="J543" s="15" t="s">
        <v>13</v>
      </c>
      <c r="K543" s="15">
        <v>1996</v>
      </c>
      <c r="L543" s="15" t="s">
        <v>254</v>
      </c>
      <c r="M543" s="15">
        <v>0</v>
      </c>
    </row>
    <row r="544" spans="1:93">
      <c r="A544" s="15" t="s">
        <v>29</v>
      </c>
      <c r="B544" s="15">
        <v>1996</v>
      </c>
      <c r="C544" s="15" t="s">
        <v>153</v>
      </c>
      <c r="D544" s="15">
        <v>1</v>
      </c>
      <c r="E544" s="15">
        <v>1</v>
      </c>
      <c r="F544" s="15">
        <v>0</v>
      </c>
      <c r="G544" s="3"/>
      <c r="J544" s="15" t="s">
        <v>13</v>
      </c>
      <c r="K544" s="15">
        <v>1997</v>
      </c>
      <c r="L544" s="15" t="s">
        <v>254</v>
      </c>
      <c r="M544" s="15">
        <v>0</v>
      </c>
      <c r="CN544" s="8"/>
    </row>
    <row r="545" spans="1:13">
      <c r="A545" s="15" t="s">
        <v>29</v>
      </c>
      <c r="B545" s="15">
        <v>1997</v>
      </c>
      <c r="C545" s="15" t="s">
        <v>153</v>
      </c>
      <c r="D545" s="15">
        <v>1</v>
      </c>
      <c r="E545" s="15">
        <v>1</v>
      </c>
      <c r="F545" s="15">
        <v>0</v>
      </c>
      <c r="G545" s="3"/>
      <c r="J545" s="15" t="s">
        <v>13</v>
      </c>
      <c r="K545" s="15">
        <v>1998</v>
      </c>
      <c r="L545" s="15" t="s">
        <v>254</v>
      </c>
      <c r="M545" s="15">
        <v>1</v>
      </c>
    </row>
    <row r="546" spans="1:13">
      <c r="A546" s="15" t="s">
        <v>29</v>
      </c>
      <c r="B546" s="15">
        <v>1998</v>
      </c>
      <c r="C546" s="15" t="s">
        <v>153</v>
      </c>
      <c r="D546" s="15">
        <v>1</v>
      </c>
      <c r="E546" s="15">
        <v>1</v>
      </c>
      <c r="F546" s="15">
        <v>0</v>
      </c>
      <c r="G546" s="3"/>
      <c r="J546" s="15" t="s">
        <v>13</v>
      </c>
      <c r="K546" s="15">
        <v>1999</v>
      </c>
      <c r="L546" s="15" t="s">
        <v>254</v>
      </c>
      <c r="M546" s="15">
        <v>0</v>
      </c>
    </row>
    <row r="547" spans="1:13">
      <c r="A547" s="15" t="s">
        <v>29</v>
      </c>
      <c r="B547" s="15">
        <v>1999</v>
      </c>
      <c r="C547" s="15" t="s">
        <v>153</v>
      </c>
      <c r="D547" s="15">
        <v>1</v>
      </c>
      <c r="E547" s="15">
        <v>1</v>
      </c>
      <c r="F547" s="15">
        <v>0</v>
      </c>
      <c r="G547" s="3"/>
      <c r="J547" s="15" t="s">
        <v>13</v>
      </c>
      <c r="K547" s="15">
        <v>2000</v>
      </c>
      <c r="L547" s="15" t="s">
        <v>254</v>
      </c>
      <c r="M547" s="15">
        <v>0</v>
      </c>
    </row>
    <row r="548" spans="1:13">
      <c r="A548" s="15" t="s">
        <v>29</v>
      </c>
      <c r="B548" s="15">
        <v>2000</v>
      </c>
      <c r="C548" s="15" t="s">
        <v>153</v>
      </c>
      <c r="D548" s="15">
        <v>1</v>
      </c>
      <c r="E548" s="15">
        <v>1</v>
      </c>
      <c r="F548" s="15">
        <v>0</v>
      </c>
      <c r="G548" s="3"/>
      <c r="J548" s="15" t="s">
        <v>13</v>
      </c>
      <c r="K548" s="15">
        <v>2001</v>
      </c>
      <c r="L548" s="15" t="s">
        <v>254</v>
      </c>
      <c r="M548" s="15">
        <v>0</v>
      </c>
    </row>
    <row r="549" spans="1:13">
      <c r="A549" s="15" t="s">
        <v>29</v>
      </c>
      <c r="B549" s="15">
        <v>2001</v>
      </c>
      <c r="C549" s="15" t="s">
        <v>153</v>
      </c>
      <c r="D549" s="15">
        <v>1</v>
      </c>
      <c r="E549" s="15">
        <v>1</v>
      </c>
      <c r="F549" s="15">
        <v>0</v>
      </c>
      <c r="G549" s="3"/>
      <c r="J549" s="15" t="s">
        <v>13</v>
      </c>
      <c r="K549" s="15">
        <v>2002</v>
      </c>
      <c r="L549" s="15" t="s">
        <v>254</v>
      </c>
      <c r="M549" s="15">
        <v>0</v>
      </c>
    </row>
    <row r="550" spans="1:13">
      <c r="A550" s="15" t="s">
        <v>29</v>
      </c>
      <c r="B550" s="15">
        <v>2002</v>
      </c>
      <c r="C550" s="15" t="s">
        <v>153</v>
      </c>
      <c r="D550" s="15">
        <v>1</v>
      </c>
      <c r="E550" s="15">
        <v>1</v>
      </c>
      <c r="F550" s="15">
        <v>0</v>
      </c>
      <c r="G550" s="3"/>
      <c r="J550" s="15" t="s">
        <v>13</v>
      </c>
      <c r="K550" s="15">
        <v>2003</v>
      </c>
      <c r="L550" s="15" t="s">
        <v>254</v>
      </c>
      <c r="M550" s="15">
        <v>1</v>
      </c>
    </row>
    <row r="551" spans="1:13">
      <c r="A551" s="15" t="s">
        <v>29</v>
      </c>
      <c r="B551" s="15">
        <v>2003</v>
      </c>
      <c r="C551" s="15" t="s">
        <v>153</v>
      </c>
      <c r="D551" s="15">
        <v>1</v>
      </c>
      <c r="E551" s="15">
        <v>1</v>
      </c>
      <c r="F551" s="15">
        <v>0</v>
      </c>
      <c r="G551" s="3"/>
      <c r="J551" s="15" t="s">
        <v>13</v>
      </c>
      <c r="K551" s="15">
        <v>2004</v>
      </c>
      <c r="L551" s="15" t="s">
        <v>254</v>
      </c>
      <c r="M551" s="15">
        <v>0</v>
      </c>
    </row>
    <row r="552" spans="1:13">
      <c r="A552" s="15" t="s">
        <v>29</v>
      </c>
      <c r="B552" s="15">
        <v>2004</v>
      </c>
      <c r="C552" s="15" t="s">
        <v>153</v>
      </c>
      <c r="D552" s="15">
        <v>1</v>
      </c>
      <c r="E552" s="15">
        <v>1</v>
      </c>
      <c r="F552" s="15">
        <v>0</v>
      </c>
      <c r="G552" s="3"/>
      <c r="J552" s="15" t="s">
        <v>13</v>
      </c>
      <c r="K552" s="15">
        <v>2005</v>
      </c>
      <c r="L552" s="15" t="s">
        <v>254</v>
      </c>
      <c r="M552" s="15">
        <v>0</v>
      </c>
    </row>
    <row r="553" spans="1:13">
      <c r="A553" s="15" t="s">
        <v>29</v>
      </c>
      <c r="B553" s="15">
        <v>2005</v>
      </c>
      <c r="C553" s="15" t="s">
        <v>153</v>
      </c>
      <c r="D553" s="15">
        <v>1</v>
      </c>
      <c r="E553" s="15">
        <v>1</v>
      </c>
      <c r="F553" s="15">
        <v>0</v>
      </c>
      <c r="G553" s="3"/>
      <c r="J553" s="15" t="s">
        <v>13</v>
      </c>
      <c r="K553" s="15">
        <v>2006</v>
      </c>
      <c r="L553" s="15" t="s">
        <v>254</v>
      </c>
      <c r="M553" s="15">
        <v>0</v>
      </c>
    </row>
    <row r="554" spans="1:13">
      <c r="A554" s="15" t="s">
        <v>29</v>
      </c>
      <c r="B554" s="15">
        <v>2006</v>
      </c>
      <c r="C554" s="15" t="s">
        <v>153</v>
      </c>
      <c r="D554" s="15">
        <v>1</v>
      </c>
      <c r="E554" s="15">
        <v>1</v>
      </c>
      <c r="F554" s="15">
        <v>1</v>
      </c>
      <c r="G554" s="3"/>
      <c r="J554" s="15" t="s">
        <v>13</v>
      </c>
      <c r="K554" s="15">
        <v>2007</v>
      </c>
      <c r="L554" s="15" t="s">
        <v>254</v>
      </c>
      <c r="M554" s="15">
        <v>0</v>
      </c>
    </row>
    <row r="555" spans="1:13">
      <c r="A555" s="15" t="s">
        <v>29</v>
      </c>
      <c r="B555" s="15">
        <v>2007</v>
      </c>
      <c r="C555" s="15" t="s">
        <v>154</v>
      </c>
      <c r="D555" s="15">
        <v>0</v>
      </c>
      <c r="E555" s="15">
        <v>0</v>
      </c>
      <c r="F555" s="15">
        <v>0</v>
      </c>
      <c r="G555" s="3"/>
      <c r="J555" s="15" t="s">
        <v>13</v>
      </c>
      <c r="K555" s="15">
        <v>2008</v>
      </c>
      <c r="L555" s="15" t="s">
        <v>254</v>
      </c>
      <c r="M555" s="15">
        <v>1</v>
      </c>
    </row>
    <row r="556" spans="1:13">
      <c r="A556" s="15" t="s">
        <v>29</v>
      </c>
      <c r="B556" s="15">
        <v>2008</v>
      </c>
      <c r="C556" s="15" t="s">
        <v>154</v>
      </c>
      <c r="D556" s="15">
        <v>0</v>
      </c>
      <c r="E556" s="15">
        <v>0</v>
      </c>
      <c r="F556" s="15">
        <v>0</v>
      </c>
      <c r="G556" s="3"/>
      <c r="J556" s="15" t="s">
        <v>13</v>
      </c>
      <c r="K556" s="15">
        <v>2009</v>
      </c>
      <c r="L556" s="15" t="s">
        <v>254</v>
      </c>
      <c r="M556" s="15">
        <v>0</v>
      </c>
    </row>
    <row r="557" spans="1:13">
      <c r="A557" s="15" t="s">
        <v>29</v>
      </c>
      <c r="B557" s="15">
        <v>2009</v>
      </c>
      <c r="C557" s="15" t="s">
        <v>154</v>
      </c>
      <c r="D557" s="15">
        <v>0</v>
      </c>
      <c r="E557" s="15">
        <v>0</v>
      </c>
      <c r="F557" s="15">
        <v>0</v>
      </c>
      <c r="G557" s="3"/>
      <c r="J557" s="15" t="s">
        <v>13</v>
      </c>
      <c r="K557" s="15">
        <v>2010</v>
      </c>
      <c r="L557" s="15" t="s">
        <v>254</v>
      </c>
      <c r="M557" s="15">
        <v>0</v>
      </c>
    </row>
    <row r="558" spans="1:13">
      <c r="A558" s="15" t="s">
        <v>29</v>
      </c>
      <c r="B558" s="15">
        <v>2010</v>
      </c>
      <c r="C558" s="15" t="s">
        <v>154</v>
      </c>
      <c r="D558" s="15">
        <v>0</v>
      </c>
      <c r="E558" s="15">
        <v>0</v>
      </c>
      <c r="F558" s="15">
        <v>0</v>
      </c>
      <c r="G558" s="3"/>
      <c r="J558" s="15" t="s">
        <v>13</v>
      </c>
      <c r="K558" s="15">
        <v>2011</v>
      </c>
      <c r="L558" s="15" t="s">
        <v>241</v>
      </c>
      <c r="M558" s="15">
        <v>0</v>
      </c>
    </row>
    <row r="559" spans="1:13">
      <c r="A559" s="15" t="s">
        <v>30</v>
      </c>
      <c r="B559" s="15">
        <v>1989</v>
      </c>
      <c r="G559" s="3"/>
      <c r="J559" s="15" t="s">
        <v>13</v>
      </c>
      <c r="K559" s="15">
        <v>2012</v>
      </c>
      <c r="L559" s="15" t="s">
        <v>241</v>
      </c>
      <c r="M559" s="15">
        <v>0</v>
      </c>
    </row>
    <row r="560" spans="1:13">
      <c r="A560" s="15" t="s">
        <v>30</v>
      </c>
      <c r="B560" s="15">
        <v>1990</v>
      </c>
      <c r="G560" s="3"/>
      <c r="J560" s="15" t="s">
        <v>29</v>
      </c>
      <c r="K560" s="15">
        <v>1989</v>
      </c>
      <c r="L560" s="15" t="s">
        <v>241</v>
      </c>
      <c r="M560" s="15" t="s">
        <v>241</v>
      </c>
    </row>
    <row r="561" spans="1:93">
      <c r="A561" s="15" t="s">
        <v>30</v>
      </c>
      <c r="B561" s="15">
        <v>1991</v>
      </c>
      <c r="C561" s="15" t="s">
        <v>155</v>
      </c>
      <c r="D561" s="15">
        <v>1</v>
      </c>
      <c r="E561" s="15">
        <v>1</v>
      </c>
      <c r="F561" s="15">
        <v>1</v>
      </c>
      <c r="G561" s="3"/>
      <c r="J561" s="15" t="s">
        <v>29</v>
      </c>
      <c r="K561" s="15">
        <v>1990</v>
      </c>
      <c r="L561" s="15" t="s">
        <v>241</v>
      </c>
      <c r="M561" s="15" t="s">
        <v>241</v>
      </c>
      <c r="CN561" s="8"/>
      <c r="CO561" s="8"/>
    </row>
    <row r="562" spans="1:93">
      <c r="A562" s="15" t="s">
        <v>30</v>
      </c>
      <c r="B562" s="15">
        <v>1992</v>
      </c>
      <c r="C562" s="15" t="s">
        <v>155</v>
      </c>
      <c r="D562" s="15">
        <v>1</v>
      </c>
      <c r="E562" s="15">
        <v>1</v>
      </c>
      <c r="F562" s="15">
        <v>1</v>
      </c>
      <c r="G562" s="3"/>
      <c r="J562" s="15" t="s">
        <v>29</v>
      </c>
      <c r="K562" s="15">
        <v>1991</v>
      </c>
      <c r="L562" s="15" t="s">
        <v>241</v>
      </c>
      <c r="M562" s="15" t="s">
        <v>241</v>
      </c>
      <c r="CN562" s="8"/>
      <c r="CO562" s="8"/>
    </row>
    <row r="563" spans="1:93">
      <c r="A563" s="15" t="s">
        <v>30</v>
      </c>
      <c r="B563" s="15">
        <v>1993</v>
      </c>
      <c r="C563" s="15" t="s">
        <v>156</v>
      </c>
      <c r="D563" s="15">
        <v>1</v>
      </c>
      <c r="E563" s="15">
        <v>1</v>
      </c>
      <c r="F563" s="15">
        <v>0</v>
      </c>
      <c r="G563" s="3"/>
      <c r="J563" s="15" t="s">
        <v>29</v>
      </c>
      <c r="K563" s="15">
        <v>1992</v>
      </c>
      <c r="L563" s="15" t="s">
        <v>254</v>
      </c>
      <c r="M563" s="15">
        <v>1</v>
      </c>
    </row>
    <row r="564" spans="1:93">
      <c r="A564" s="15" t="s">
        <v>30</v>
      </c>
      <c r="B564" s="15">
        <v>1994</v>
      </c>
      <c r="C564" s="15" t="s">
        <v>156</v>
      </c>
      <c r="D564" s="15">
        <v>1</v>
      </c>
      <c r="E564" s="15">
        <v>1</v>
      </c>
      <c r="F564" s="15">
        <v>0</v>
      </c>
      <c r="G564" s="3"/>
      <c r="J564" s="15" t="s">
        <v>29</v>
      </c>
      <c r="K564" s="15">
        <v>1993</v>
      </c>
      <c r="L564" s="15" t="s">
        <v>254</v>
      </c>
      <c r="M564" s="15">
        <v>0</v>
      </c>
    </row>
    <row r="565" spans="1:93">
      <c r="A565" s="15" t="s">
        <v>30</v>
      </c>
      <c r="B565" s="15">
        <v>1995</v>
      </c>
      <c r="C565" s="15" t="s">
        <v>156</v>
      </c>
      <c r="D565" s="15">
        <v>1</v>
      </c>
      <c r="E565" s="15">
        <v>1</v>
      </c>
      <c r="F565" s="15">
        <v>0</v>
      </c>
      <c r="G565" s="3"/>
      <c r="J565" s="15" t="s">
        <v>29</v>
      </c>
      <c r="K565" s="15">
        <v>1994</v>
      </c>
      <c r="L565" s="15" t="s">
        <v>254</v>
      </c>
      <c r="M565" s="15">
        <v>0</v>
      </c>
    </row>
    <row r="566" spans="1:93">
      <c r="A566" s="15" t="s">
        <v>30</v>
      </c>
      <c r="B566" s="15">
        <v>1996</v>
      </c>
      <c r="C566" s="15" t="s">
        <v>156</v>
      </c>
      <c r="D566" s="15">
        <v>1</v>
      </c>
      <c r="E566" s="15">
        <v>1</v>
      </c>
      <c r="F566" s="15">
        <v>0</v>
      </c>
      <c r="G566" s="3"/>
      <c r="J566" s="15" t="s">
        <v>29</v>
      </c>
      <c r="K566" s="15">
        <v>1995</v>
      </c>
      <c r="L566" s="15" t="s">
        <v>254</v>
      </c>
      <c r="M566" s="15">
        <v>0</v>
      </c>
      <c r="CN566" s="8"/>
    </row>
    <row r="567" spans="1:93">
      <c r="A567" s="15" t="s">
        <v>30</v>
      </c>
      <c r="B567" s="15">
        <v>1997</v>
      </c>
      <c r="C567" s="15" t="s">
        <v>156</v>
      </c>
      <c r="D567" s="15">
        <v>1</v>
      </c>
      <c r="E567" s="15">
        <v>1</v>
      </c>
      <c r="F567" s="15">
        <v>0</v>
      </c>
      <c r="G567" s="3"/>
      <c r="J567" s="15" t="s">
        <v>29</v>
      </c>
      <c r="K567" s="15">
        <v>1996</v>
      </c>
      <c r="L567" s="15" t="s">
        <v>254</v>
      </c>
      <c r="M567" s="15">
        <v>0</v>
      </c>
    </row>
    <row r="568" spans="1:93">
      <c r="A568" s="15" t="s">
        <v>30</v>
      </c>
      <c r="B568" s="15">
        <v>1998</v>
      </c>
      <c r="C568" s="15" t="s">
        <v>156</v>
      </c>
      <c r="D568" s="15">
        <v>1</v>
      </c>
      <c r="E568" s="15">
        <v>1</v>
      </c>
      <c r="F568" s="15">
        <v>0</v>
      </c>
      <c r="G568" s="3"/>
      <c r="J568" s="15" t="s">
        <v>29</v>
      </c>
      <c r="K568" s="15">
        <v>1997</v>
      </c>
      <c r="L568" s="15" t="s">
        <v>254</v>
      </c>
      <c r="M568" s="15">
        <v>0</v>
      </c>
    </row>
    <row r="569" spans="1:93">
      <c r="A569" s="15" t="s">
        <v>30</v>
      </c>
      <c r="B569" s="15">
        <v>1999</v>
      </c>
      <c r="C569" s="15" t="s">
        <v>156</v>
      </c>
      <c r="D569" s="15">
        <v>1</v>
      </c>
      <c r="E569" s="15">
        <v>1</v>
      </c>
      <c r="F569" s="15">
        <v>0</v>
      </c>
      <c r="G569" s="3"/>
      <c r="J569" s="15" t="s">
        <v>29</v>
      </c>
      <c r="K569" s="15">
        <v>1998</v>
      </c>
      <c r="L569" s="15" t="s">
        <v>254</v>
      </c>
      <c r="M569" s="15">
        <v>0</v>
      </c>
    </row>
    <row r="570" spans="1:93">
      <c r="A570" s="15" t="s">
        <v>30</v>
      </c>
      <c r="B570" s="15">
        <v>2000</v>
      </c>
      <c r="C570" s="15" t="s">
        <v>156</v>
      </c>
      <c r="D570" s="15">
        <v>1</v>
      </c>
      <c r="E570" s="15">
        <v>1</v>
      </c>
      <c r="F570" s="15">
        <v>0</v>
      </c>
      <c r="G570" s="3"/>
      <c r="J570" s="15" t="s">
        <v>29</v>
      </c>
      <c r="K570" s="15">
        <v>1999</v>
      </c>
      <c r="L570" s="15" t="s">
        <v>254</v>
      </c>
      <c r="M570" s="15">
        <v>0</v>
      </c>
    </row>
    <row r="571" spans="1:93">
      <c r="A571" s="15" t="s">
        <v>30</v>
      </c>
      <c r="B571" s="15">
        <v>2001</v>
      </c>
      <c r="C571" s="15" t="s">
        <v>156</v>
      </c>
      <c r="D571" s="15">
        <v>1</v>
      </c>
      <c r="E571" s="15">
        <v>1</v>
      </c>
      <c r="F571" s="15">
        <v>0</v>
      </c>
      <c r="G571" s="3"/>
      <c r="J571" s="15" t="s">
        <v>29</v>
      </c>
      <c r="K571" s="15">
        <v>2000</v>
      </c>
      <c r="L571" s="15" t="s">
        <v>254</v>
      </c>
      <c r="M571" s="15">
        <v>0</v>
      </c>
    </row>
    <row r="572" spans="1:93">
      <c r="A572" s="15" t="s">
        <v>30</v>
      </c>
      <c r="B572" s="15">
        <v>2002</v>
      </c>
      <c r="C572" s="15" t="s">
        <v>156</v>
      </c>
      <c r="D572" s="15">
        <v>1</v>
      </c>
      <c r="E572" s="15">
        <v>1</v>
      </c>
      <c r="F572" s="15">
        <v>0</v>
      </c>
      <c r="G572" s="3"/>
      <c r="J572" s="15" t="s">
        <v>29</v>
      </c>
      <c r="K572" s="15">
        <v>2001</v>
      </c>
      <c r="L572" s="15" t="s">
        <v>254</v>
      </c>
      <c r="M572" s="15">
        <v>0</v>
      </c>
    </row>
    <row r="573" spans="1:93">
      <c r="A573" s="15" t="s">
        <v>30</v>
      </c>
      <c r="B573" s="15">
        <v>2003</v>
      </c>
      <c r="C573" s="15" t="s">
        <v>156</v>
      </c>
      <c r="D573" s="15">
        <v>1</v>
      </c>
      <c r="E573" s="15">
        <v>1</v>
      </c>
      <c r="F573" s="15">
        <v>0</v>
      </c>
      <c r="G573" s="3"/>
      <c r="J573" s="15" t="s">
        <v>29</v>
      </c>
      <c r="K573" s="15">
        <v>2002</v>
      </c>
      <c r="L573" s="15" t="s">
        <v>254</v>
      </c>
      <c r="M573" s="15">
        <v>0</v>
      </c>
    </row>
    <row r="574" spans="1:93">
      <c r="A574" s="15" t="s">
        <v>30</v>
      </c>
      <c r="B574" s="15">
        <v>2004</v>
      </c>
      <c r="C574" s="15" t="s">
        <v>156</v>
      </c>
      <c r="D574" s="15">
        <v>1</v>
      </c>
      <c r="E574" s="15">
        <v>1</v>
      </c>
      <c r="F574" s="15">
        <v>0</v>
      </c>
      <c r="G574" s="3"/>
      <c r="J574" s="15" t="s">
        <v>29</v>
      </c>
      <c r="K574" s="15">
        <v>2003</v>
      </c>
      <c r="L574" s="15" t="s">
        <v>254</v>
      </c>
      <c r="M574" s="15">
        <v>0</v>
      </c>
    </row>
    <row r="575" spans="1:93">
      <c r="A575" s="15" t="s">
        <v>30</v>
      </c>
      <c r="B575" s="15">
        <v>2005</v>
      </c>
      <c r="C575" s="15" t="s">
        <v>156</v>
      </c>
      <c r="D575" s="15">
        <v>1</v>
      </c>
      <c r="E575" s="15">
        <v>1</v>
      </c>
      <c r="F575" s="15">
        <v>0</v>
      </c>
      <c r="G575" s="3"/>
      <c r="J575" s="15" t="s">
        <v>29</v>
      </c>
      <c r="K575" s="15">
        <v>2004</v>
      </c>
      <c r="L575" s="15" t="s">
        <v>254</v>
      </c>
      <c r="M575" s="15">
        <v>0</v>
      </c>
    </row>
    <row r="576" spans="1:93">
      <c r="A576" s="15" t="s">
        <v>30</v>
      </c>
      <c r="B576" s="15">
        <v>2006</v>
      </c>
      <c r="C576" s="15" t="s">
        <v>156</v>
      </c>
      <c r="D576" s="15">
        <v>1</v>
      </c>
      <c r="E576" s="15">
        <v>1</v>
      </c>
      <c r="F576" s="15">
        <v>0</v>
      </c>
      <c r="G576" s="3"/>
      <c r="J576" s="15" t="s">
        <v>29</v>
      </c>
      <c r="K576" s="15">
        <v>2005</v>
      </c>
      <c r="L576" s="15" t="s">
        <v>254</v>
      </c>
      <c r="M576" s="15">
        <v>0</v>
      </c>
    </row>
    <row r="577" spans="1:93">
      <c r="A577" s="15" t="s">
        <v>30</v>
      </c>
      <c r="B577" s="15">
        <v>2007</v>
      </c>
      <c r="C577" s="15" t="s">
        <v>156</v>
      </c>
      <c r="D577" s="15">
        <v>1</v>
      </c>
      <c r="E577" s="15">
        <v>1</v>
      </c>
      <c r="F577" s="15">
        <v>0</v>
      </c>
      <c r="G577" s="3"/>
      <c r="J577" s="15" t="s">
        <v>29</v>
      </c>
      <c r="K577" s="15">
        <v>2006</v>
      </c>
      <c r="L577" s="15" t="s">
        <v>254</v>
      </c>
      <c r="M577" s="15">
        <v>0</v>
      </c>
    </row>
    <row r="578" spans="1:93">
      <c r="A578" s="15" t="s">
        <v>30</v>
      </c>
      <c r="B578" s="15">
        <v>2008</v>
      </c>
      <c r="C578" s="15" t="s">
        <v>156</v>
      </c>
      <c r="D578" s="15">
        <v>1</v>
      </c>
      <c r="E578" s="15">
        <v>1</v>
      </c>
      <c r="F578" s="15">
        <v>0</v>
      </c>
      <c r="G578" s="3"/>
      <c r="J578" s="15" t="s">
        <v>29</v>
      </c>
      <c r="K578" s="15">
        <v>2007</v>
      </c>
      <c r="L578" s="15" t="s">
        <v>254</v>
      </c>
      <c r="M578" s="15">
        <v>0</v>
      </c>
    </row>
    <row r="579" spans="1:93">
      <c r="A579" s="15" t="s">
        <v>30</v>
      </c>
      <c r="B579" s="15">
        <v>2009</v>
      </c>
      <c r="C579" s="15" t="s">
        <v>156</v>
      </c>
      <c r="D579" s="15">
        <v>1</v>
      </c>
      <c r="E579" s="15">
        <v>1</v>
      </c>
      <c r="F579" s="15">
        <v>0</v>
      </c>
      <c r="G579" s="3"/>
      <c r="J579" s="15" t="s">
        <v>29</v>
      </c>
      <c r="K579" s="15">
        <v>2008</v>
      </c>
      <c r="L579" s="15" t="s">
        <v>254</v>
      </c>
      <c r="M579" s="15">
        <v>0</v>
      </c>
    </row>
    <row r="580" spans="1:93">
      <c r="A580" s="15" t="s">
        <v>30</v>
      </c>
      <c r="B580" s="15">
        <v>2010</v>
      </c>
      <c r="C580" s="15" t="s">
        <v>156</v>
      </c>
      <c r="D580" s="15">
        <v>1</v>
      </c>
      <c r="E580" s="15">
        <v>1</v>
      </c>
      <c r="F580" s="15">
        <v>0</v>
      </c>
      <c r="G580" s="3"/>
      <c r="J580" s="15" t="s">
        <v>29</v>
      </c>
      <c r="K580" s="15">
        <v>2009</v>
      </c>
      <c r="L580" s="15" t="s">
        <v>254</v>
      </c>
      <c r="M580" s="15">
        <v>0</v>
      </c>
    </row>
    <row r="581" spans="1:93">
      <c r="A581" s="15" t="s">
        <v>32</v>
      </c>
      <c r="B581" s="15">
        <v>1989</v>
      </c>
      <c r="G581" s="3"/>
      <c r="J581" s="15" t="s">
        <v>29</v>
      </c>
      <c r="K581" s="15">
        <v>2010</v>
      </c>
      <c r="L581" s="15" t="s">
        <v>254</v>
      </c>
      <c r="M581" s="15">
        <v>0</v>
      </c>
    </row>
    <row r="582" spans="1:93">
      <c r="A582" s="15" t="s">
        <v>32</v>
      </c>
      <c r="B582" s="15">
        <v>1990</v>
      </c>
      <c r="C582" s="15" t="s">
        <v>157</v>
      </c>
      <c r="D582" s="15">
        <v>0</v>
      </c>
      <c r="E582" s="15">
        <v>0</v>
      </c>
      <c r="F582" s="15">
        <v>1</v>
      </c>
      <c r="G582" s="3"/>
      <c r="J582" s="15" t="s">
        <v>29</v>
      </c>
      <c r="K582" s="15">
        <v>2011</v>
      </c>
      <c r="L582" s="15" t="s">
        <v>241</v>
      </c>
      <c r="M582" s="15">
        <v>0</v>
      </c>
      <c r="CN582" s="8"/>
      <c r="CO582" s="8"/>
    </row>
    <row r="583" spans="1:93">
      <c r="A583" s="15" t="s">
        <v>32</v>
      </c>
      <c r="B583" s="15">
        <v>1991</v>
      </c>
      <c r="C583" s="15" t="s">
        <v>157</v>
      </c>
      <c r="D583" s="15">
        <v>0</v>
      </c>
      <c r="E583" s="15">
        <v>0</v>
      </c>
      <c r="F583" s="15">
        <v>0</v>
      </c>
      <c r="G583" s="3"/>
      <c r="J583" s="15" t="s">
        <v>29</v>
      </c>
      <c r="K583" s="15">
        <v>2012</v>
      </c>
      <c r="L583" s="15" t="s">
        <v>241</v>
      </c>
      <c r="M583" s="15">
        <v>1</v>
      </c>
      <c r="CN583" s="8"/>
      <c r="CO583" s="8"/>
    </row>
    <row r="584" spans="1:93">
      <c r="A584" s="15" t="s">
        <v>32</v>
      </c>
      <c r="B584" s="15">
        <v>1992</v>
      </c>
      <c r="C584" s="15" t="s">
        <v>157</v>
      </c>
      <c r="D584" s="15">
        <v>0</v>
      </c>
      <c r="E584" s="15">
        <v>0</v>
      </c>
      <c r="F584" s="15">
        <v>0</v>
      </c>
      <c r="G584" s="3"/>
      <c r="J584" s="15" t="s">
        <v>30</v>
      </c>
      <c r="K584" s="15">
        <v>1989</v>
      </c>
      <c r="L584" s="15" t="s">
        <v>241</v>
      </c>
      <c r="M584" s="15" t="s">
        <v>241</v>
      </c>
      <c r="CN584" s="8"/>
      <c r="CO584" s="8"/>
    </row>
    <row r="585" spans="1:93">
      <c r="A585" s="15" t="s">
        <v>32</v>
      </c>
      <c r="B585" s="15">
        <v>1993</v>
      </c>
      <c r="C585" s="15" t="s">
        <v>157</v>
      </c>
      <c r="D585" s="15">
        <v>0</v>
      </c>
      <c r="E585" s="15">
        <v>0</v>
      </c>
      <c r="F585" s="15">
        <v>0</v>
      </c>
      <c r="G585" s="3"/>
      <c r="J585" s="15" t="s">
        <v>30</v>
      </c>
      <c r="K585" s="15">
        <v>1990</v>
      </c>
      <c r="L585" s="15" t="s">
        <v>241</v>
      </c>
      <c r="M585" s="15" t="s">
        <v>241</v>
      </c>
    </row>
    <row r="586" spans="1:93">
      <c r="A586" s="15" t="s">
        <v>32</v>
      </c>
      <c r="B586" s="15">
        <v>1994</v>
      </c>
      <c r="C586" s="15" t="s">
        <v>157</v>
      </c>
      <c r="D586" s="15">
        <v>0</v>
      </c>
      <c r="E586" s="15">
        <v>0</v>
      </c>
      <c r="F586" s="15">
        <v>0</v>
      </c>
      <c r="G586" s="3"/>
      <c r="J586" s="15" t="s">
        <v>30</v>
      </c>
      <c r="K586" s="15">
        <v>1991</v>
      </c>
      <c r="L586" s="15" t="s">
        <v>241</v>
      </c>
      <c r="M586" s="15" t="s">
        <v>241</v>
      </c>
    </row>
    <row r="587" spans="1:93">
      <c r="A587" s="15" t="s">
        <v>32</v>
      </c>
      <c r="B587" s="15">
        <v>1995</v>
      </c>
      <c r="C587" s="15" t="s">
        <v>157</v>
      </c>
      <c r="D587" s="15">
        <v>0</v>
      </c>
      <c r="E587" s="15">
        <v>0</v>
      </c>
      <c r="F587" s="15">
        <v>0</v>
      </c>
      <c r="G587" s="3"/>
      <c r="J587" s="15" t="s">
        <v>30</v>
      </c>
      <c r="K587" s="15">
        <v>1992</v>
      </c>
      <c r="L587" s="15" t="s">
        <v>254</v>
      </c>
      <c r="M587" s="15">
        <v>0</v>
      </c>
    </row>
    <row r="588" spans="1:93">
      <c r="A588" s="15" t="s">
        <v>32</v>
      </c>
      <c r="B588" s="15">
        <v>1996</v>
      </c>
      <c r="C588" s="15" t="s">
        <v>157</v>
      </c>
      <c r="D588" s="15">
        <v>0</v>
      </c>
      <c r="E588" s="15">
        <v>0</v>
      </c>
      <c r="F588" s="15">
        <v>0</v>
      </c>
      <c r="G588" s="3"/>
      <c r="J588" s="15" t="s">
        <v>30</v>
      </c>
      <c r="K588" s="15">
        <v>1993</v>
      </c>
      <c r="L588" s="15" t="s">
        <v>254</v>
      </c>
      <c r="M588" s="15">
        <v>0</v>
      </c>
    </row>
    <row r="589" spans="1:93">
      <c r="A589" s="15" t="s">
        <v>32</v>
      </c>
      <c r="B589" s="15">
        <v>1997</v>
      </c>
      <c r="C589" s="15" t="s">
        <v>157</v>
      </c>
      <c r="D589" s="15">
        <v>0</v>
      </c>
      <c r="E589" s="15">
        <v>0</v>
      </c>
      <c r="F589" s="15">
        <v>0</v>
      </c>
      <c r="G589" s="3"/>
      <c r="J589" s="15" t="s">
        <v>30</v>
      </c>
      <c r="K589" s="15">
        <v>1994</v>
      </c>
      <c r="L589" s="15" t="s">
        <v>254</v>
      </c>
      <c r="M589" s="15">
        <v>1</v>
      </c>
    </row>
    <row r="590" spans="1:93">
      <c r="A590" s="15" t="s">
        <v>32</v>
      </c>
      <c r="B590" s="15">
        <v>1998</v>
      </c>
      <c r="C590" s="15" t="s">
        <v>157</v>
      </c>
      <c r="D590" s="15">
        <v>0</v>
      </c>
      <c r="E590" s="15">
        <v>0</v>
      </c>
      <c r="F590" s="15">
        <v>0</v>
      </c>
      <c r="G590" s="3"/>
      <c r="J590" s="15" t="s">
        <v>30</v>
      </c>
      <c r="K590" s="15">
        <v>1995</v>
      </c>
      <c r="L590" s="15" t="s">
        <v>254</v>
      </c>
      <c r="M590" s="15">
        <v>0</v>
      </c>
    </row>
    <row r="591" spans="1:93">
      <c r="A591" s="15" t="s">
        <v>32</v>
      </c>
      <c r="B591" s="15">
        <v>1999</v>
      </c>
      <c r="C591" s="15" t="s">
        <v>157</v>
      </c>
      <c r="D591" s="15">
        <v>0</v>
      </c>
      <c r="E591" s="15">
        <v>0</v>
      </c>
      <c r="F591" s="15">
        <v>0</v>
      </c>
      <c r="G591" s="3"/>
      <c r="J591" s="15" t="s">
        <v>30</v>
      </c>
      <c r="K591" s="15">
        <v>1996</v>
      </c>
      <c r="L591" s="15" t="s">
        <v>254</v>
      </c>
      <c r="M591" s="15">
        <v>0</v>
      </c>
    </row>
    <row r="592" spans="1:93">
      <c r="A592" s="15" t="s">
        <v>32</v>
      </c>
      <c r="B592" s="15">
        <v>2000</v>
      </c>
      <c r="C592" s="15" t="s">
        <v>157</v>
      </c>
      <c r="D592" s="15">
        <v>0</v>
      </c>
      <c r="E592" s="15">
        <v>0</v>
      </c>
      <c r="F592" s="15">
        <v>0</v>
      </c>
      <c r="G592" s="3"/>
      <c r="J592" s="15" t="s">
        <v>30</v>
      </c>
      <c r="K592" s="15">
        <v>1997</v>
      </c>
      <c r="L592" s="15" t="s">
        <v>254</v>
      </c>
      <c r="M592" s="15">
        <v>0</v>
      </c>
      <c r="CN592" s="8"/>
      <c r="CO592" s="8"/>
    </row>
    <row r="593" spans="1:93">
      <c r="A593" s="15" t="s">
        <v>32</v>
      </c>
      <c r="B593" s="15">
        <v>2001</v>
      </c>
      <c r="C593" s="15" t="s">
        <v>157</v>
      </c>
      <c r="D593" s="15">
        <v>0</v>
      </c>
      <c r="E593" s="15">
        <v>0</v>
      </c>
      <c r="F593" s="15">
        <v>0</v>
      </c>
      <c r="G593" s="3"/>
      <c r="J593" s="15" t="s">
        <v>30</v>
      </c>
      <c r="K593" s="15">
        <v>1998</v>
      </c>
      <c r="L593" s="15" t="s">
        <v>254</v>
      </c>
      <c r="M593" s="15">
        <v>0</v>
      </c>
    </row>
    <row r="594" spans="1:93">
      <c r="A594" s="15" t="s">
        <v>32</v>
      </c>
      <c r="B594" s="15">
        <v>2002</v>
      </c>
      <c r="C594" s="15" t="s">
        <v>157</v>
      </c>
      <c r="D594" s="15">
        <v>0</v>
      </c>
      <c r="E594" s="15">
        <v>0</v>
      </c>
      <c r="F594" s="15">
        <v>0</v>
      </c>
      <c r="G594" s="3"/>
      <c r="J594" s="15" t="s">
        <v>30</v>
      </c>
      <c r="K594" s="15">
        <v>1999</v>
      </c>
      <c r="L594" s="15" t="s">
        <v>254</v>
      </c>
      <c r="M594" s="15">
        <v>1</v>
      </c>
      <c r="CN594" s="8"/>
      <c r="CO594" s="8"/>
    </row>
    <row r="595" spans="1:93">
      <c r="A595" s="15" t="s">
        <v>32</v>
      </c>
      <c r="B595" s="15">
        <v>2003</v>
      </c>
      <c r="C595" s="15" t="s">
        <v>157</v>
      </c>
      <c r="D595" s="15">
        <v>0</v>
      </c>
      <c r="E595" s="15">
        <v>0</v>
      </c>
      <c r="F595" s="15">
        <v>0</v>
      </c>
      <c r="G595" s="3"/>
      <c r="J595" s="15" t="s">
        <v>30</v>
      </c>
      <c r="K595" s="15">
        <v>2000</v>
      </c>
      <c r="L595" s="15" t="s">
        <v>254</v>
      </c>
      <c r="M595" s="15">
        <v>0</v>
      </c>
    </row>
    <row r="596" spans="1:93">
      <c r="A596" s="15" t="s">
        <v>32</v>
      </c>
      <c r="B596" s="15">
        <v>2004</v>
      </c>
      <c r="C596" s="15" t="s">
        <v>158</v>
      </c>
      <c r="D596" s="15">
        <v>0</v>
      </c>
      <c r="E596" s="15">
        <v>0</v>
      </c>
      <c r="F596" s="15">
        <v>0</v>
      </c>
      <c r="G596" s="3"/>
      <c r="J596" s="15" t="s">
        <v>30</v>
      </c>
      <c r="K596" s="15">
        <v>2001</v>
      </c>
      <c r="L596" s="15" t="s">
        <v>254</v>
      </c>
      <c r="M596" s="15">
        <v>0</v>
      </c>
      <c r="CN596" s="8"/>
    </row>
    <row r="597" spans="1:93">
      <c r="A597" s="15" t="s">
        <v>32</v>
      </c>
      <c r="B597" s="15">
        <v>2005</v>
      </c>
      <c r="C597" s="15" t="s">
        <v>158</v>
      </c>
      <c r="D597" s="15">
        <v>0</v>
      </c>
      <c r="E597" s="15">
        <v>0</v>
      </c>
      <c r="F597" s="15">
        <v>1</v>
      </c>
      <c r="G597" s="3"/>
      <c r="J597" s="15" t="s">
        <v>30</v>
      </c>
      <c r="K597" s="15">
        <v>2002</v>
      </c>
      <c r="L597" s="15" t="s">
        <v>254</v>
      </c>
      <c r="M597" s="15">
        <v>0</v>
      </c>
    </row>
    <row r="598" spans="1:93">
      <c r="A598" s="15" t="s">
        <v>32</v>
      </c>
      <c r="B598" s="15">
        <v>2006</v>
      </c>
      <c r="C598" s="15" t="s">
        <v>158</v>
      </c>
      <c r="D598" s="15">
        <v>0</v>
      </c>
      <c r="E598" s="15">
        <v>0</v>
      </c>
      <c r="F598" s="15">
        <v>0</v>
      </c>
      <c r="G598" s="3"/>
      <c r="J598" s="15" t="s">
        <v>30</v>
      </c>
      <c r="K598" s="15">
        <v>2003</v>
      </c>
      <c r="L598" s="15" t="s">
        <v>254</v>
      </c>
      <c r="M598" s="15">
        <v>0</v>
      </c>
    </row>
    <row r="599" spans="1:93">
      <c r="A599" s="15" t="s">
        <v>32</v>
      </c>
      <c r="B599" s="15">
        <v>2007</v>
      </c>
      <c r="C599" s="15" t="s">
        <v>158</v>
      </c>
      <c r="D599" s="15">
        <v>0</v>
      </c>
      <c r="E599" s="15">
        <v>0</v>
      </c>
      <c r="F599" s="15">
        <v>0</v>
      </c>
      <c r="G599" s="3"/>
      <c r="J599" s="15" t="s">
        <v>30</v>
      </c>
      <c r="K599" s="15">
        <v>2004</v>
      </c>
      <c r="L599" s="15" t="s">
        <v>254</v>
      </c>
      <c r="M599" s="15">
        <v>0</v>
      </c>
    </row>
    <row r="600" spans="1:93">
      <c r="A600" s="15" t="s">
        <v>32</v>
      </c>
      <c r="B600" s="15">
        <v>2008</v>
      </c>
      <c r="C600" s="15" t="s">
        <v>158</v>
      </c>
      <c r="D600" s="15">
        <v>0</v>
      </c>
      <c r="E600" s="15">
        <v>0</v>
      </c>
      <c r="F600" s="15">
        <v>0</v>
      </c>
      <c r="G600" s="3"/>
      <c r="J600" s="15" t="s">
        <v>30</v>
      </c>
      <c r="K600" s="15">
        <v>2005</v>
      </c>
      <c r="L600" s="15" t="s">
        <v>254</v>
      </c>
      <c r="M600" s="15">
        <v>0</v>
      </c>
    </row>
    <row r="601" spans="1:93">
      <c r="A601" s="15" t="s">
        <v>32</v>
      </c>
      <c r="B601" s="15">
        <v>2009</v>
      </c>
      <c r="C601" s="15" t="s">
        <v>159</v>
      </c>
      <c r="D601" s="15">
        <v>1</v>
      </c>
      <c r="E601" s="15">
        <v>0</v>
      </c>
      <c r="F601" s="15">
        <v>0</v>
      </c>
      <c r="G601" s="3"/>
      <c r="J601" s="15" t="s">
        <v>30</v>
      </c>
      <c r="K601" s="15">
        <v>2006</v>
      </c>
      <c r="L601" s="15" t="s">
        <v>254</v>
      </c>
      <c r="M601" s="15">
        <v>0</v>
      </c>
    </row>
    <row r="602" spans="1:93">
      <c r="A602" s="15" t="s">
        <v>32</v>
      </c>
      <c r="B602" s="15">
        <v>2010</v>
      </c>
      <c r="C602" s="15" t="s">
        <v>159</v>
      </c>
      <c r="D602" s="15">
        <v>1</v>
      </c>
      <c r="E602" s="15">
        <v>0</v>
      </c>
      <c r="F602" s="15">
        <v>1</v>
      </c>
      <c r="G602" s="3"/>
      <c r="J602" s="15" t="s">
        <v>30</v>
      </c>
      <c r="K602" s="15">
        <v>2007</v>
      </c>
      <c r="L602" s="15" t="s">
        <v>254</v>
      </c>
      <c r="M602" s="15">
        <v>0</v>
      </c>
    </row>
    <row r="603" spans="1:93">
      <c r="A603" s="15" t="s">
        <v>8</v>
      </c>
      <c r="B603" s="15">
        <v>1989</v>
      </c>
      <c r="G603" s="3"/>
      <c r="J603" s="15" t="s">
        <v>30</v>
      </c>
      <c r="K603" s="15">
        <v>2008</v>
      </c>
      <c r="L603" s="15" t="s">
        <v>254</v>
      </c>
      <c r="M603" s="15">
        <v>0</v>
      </c>
    </row>
    <row r="604" spans="1:93">
      <c r="A604" s="15" t="s">
        <v>8</v>
      </c>
      <c r="B604" s="15">
        <v>1990</v>
      </c>
      <c r="C604" s="15" t="s">
        <v>160</v>
      </c>
      <c r="D604" s="15">
        <v>1</v>
      </c>
      <c r="E604" s="15">
        <v>1</v>
      </c>
      <c r="F604" s="15">
        <v>1</v>
      </c>
      <c r="G604" s="3"/>
      <c r="J604" s="15" t="s">
        <v>30</v>
      </c>
      <c r="K604" s="15">
        <v>2009</v>
      </c>
      <c r="L604" s="15" t="s">
        <v>254</v>
      </c>
      <c r="M604" s="15">
        <v>0</v>
      </c>
    </row>
    <row r="605" spans="1:93">
      <c r="A605" s="15" t="s">
        <v>8</v>
      </c>
      <c r="B605" s="15">
        <v>1991</v>
      </c>
      <c r="C605" s="15" t="s">
        <v>160</v>
      </c>
      <c r="D605" s="15">
        <v>1</v>
      </c>
      <c r="E605" s="15">
        <v>1</v>
      </c>
      <c r="F605" s="15">
        <v>0</v>
      </c>
      <c r="G605" s="3"/>
      <c r="J605" s="15" t="s">
        <v>30</v>
      </c>
      <c r="K605" s="15">
        <v>2010</v>
      </c>
      <c r="L605" s="15" t="s">
        <v>254</v>
      </c>
      <c r="M605" s="15">
        <v>0</v>
      </c>
    </row>
    <row r="606" spans="1:93">
      <c r="A606" s="15" t="s">
        <v>8</v>
      </c>
      <c r="B606" s="15">
        <v>1992</v>
      </c>
      <c r="C606" s="15" t="s">
        <v>160</v>
      </c>
      <c r="D606" s="15">
        <v>1</v>
      </c>
      <c r="E606" s="15">
        <v>1</v>
      </c>
      <c r="F606" s="15">
        <v>0</v>
      </c>
      <c r="G606" s="3"/>
      <c r="J606" s="15" t="s">
        <v>30</v>
      </c>
      <c r="K606" s="15">
        <v>2011</v>
      </c>
      <c r="L606" s="15" t="s">
        <v>241</v>
      </c>
      <c r="M606" s="15">
        <v>0</v>
      </c>
    </row>
    <row r="607" spans="1:93">
      <c r="A607" s="15" t="s">
        <v>8</v>
      </c>
      <c r="B607" s="15">
        <v>1993</v>
      </c>
      <c r="C607" s="15" t="s">
        <v>160</v>
      </c>
      <c r="D607" s="15">
        <v>1</v>
      </c>
      <c r="E607" s="15">
        <v>1</v>
      </c>
      <c r="F607" s="15">
        <v>0</v>
      </c>
      <c r="G607" s="3"/>
      <c r="J607" s="15" t="s">
        <v>30</v>
      </c>
      <c r="K607" s="15">
        <v>2012</v>
      </c>
      <c r="L607" s="15" t="s">
        <v>241</v>
      </c>
      <c r="M607" s="15">
        <v>0</v>
      </c>
      <c r="CN607" s="8"/>
      <c r="CO607" s="8"/>
    </row>
    <row r="608" spans="1:93">
      <c r="A608" s="15" t="s">
        <v>8</v>
      </c>
      <c r="B608" s="15">
        <v>1994</v>
      </c>
      <c r="C608" s="15" t="s">
        <v>160</v>
      </c>
      <c r="D608" s="15">
        <v>1</v>
      </c>
      <c r="E608" s="15">
        <v>1</v>
      </c>
      <c r="F608" s="15">
        <v>0</v>
      </c>
      <c r="G608" s="3"/>
      <c r="J608" s="15" t="s">
        <v>31</v>
      </c>
      <c r="K608" s="15">
        <v>1989</v>
      </c>
      <c r="L608" s="15" t="s">
        <v>241</v>
      </c>
      <c r="M608" s="15" t="s">
        <v>241</v>
      </c>
      <c r="CN608" s="8"/>
    </row>
    <row r="609" spans="1:13">
      <c r="A609" s="15" t="s">
        <v>8</v>
      </c>
      <c r="B609" s="15">
        <v>1995</v>
      </c>
      <c r="C609" s="15" t="s">
        <v>160</v>
      </c>
      <c r="D609" s="15">
        <v>1</v>
      </c>
      <c r="E609" s="15">
        <v>1</v>
      </c>
      <c r="F609" s="15">
        <v>0</v>
      </c>
      <c r="G609" s="3"/>
      <c r="J609" s="15" t="s">
        <v>31</v>
      </c>
      <c r="K609" s="15">
        <v>1990</v>
      </c>
      <c r="L609" s="15" t="s">
        <v>241</v>
      </c>
      <c r="M609" s="15" t="s">
        <v>241</v>
      </c>
    </row>
    <row r="610" spans="1:13">
      <c r="A610" s="15" t="s">
        <v>8</v>
      </c>
      <c r="B610" s="15">
        <v>1996</v>
      </c>
      <c r="C610" s="15" t="s">
        <v>160</v>
      </c>
      <c r="D610" s="15">
        <v>1</v>
      </c>
      <c r="E610" s="15">
        <v>1</v>
      </c>
      <c r="F610" s="15">
        <v>0</v>
      </c>
      <c r="G610" s="3"/>
      <c r="J610" s="15" t="s">
        <v>31</v>
      </c>
      <c r="K610" s="15">
        <v>1991</v>
      </c>
      <c r="L610" s="15" t="s">
        <v>241</v>
      </c>
      <c r="M610" s="15" t="s">
        <v>241</v>
      </c>
    </row>
    <row r="611" spans="1:13">
      <c r="A611" s="15" t="s">
        <v>8</v>
      </c>
      <c r="B611" s="15">
        <v>1997</v>
      </c>
      <c r="C611" s="15" t="s">
        <v>160</v>
      </c>
      <c r="D611" s="15">
        <v>1</v>
      </c>
      <c r="E611" s="15">
        <v>1</v>
      </c>
      <c r="F611" s="15">
        <v>0</v>
      </c>
      <c r="G611" s="3"/>
      <c r="J611" s="15" t="s">
        <v>31</v>
      </c>
      <c r="K611" s="15">
        <v>1992</v>
      </c>
      <c r="L611" s="15" t="s">
        <v>254</v>
      </c>
      <c r="M611" s="15">
        <v>0</v>
      </c>
    </row>
    <row r="612" spans="1:13">
      <c r="A612" s="15" t="s">
        <v>8</v>
      </c>
      <c r="B612" s="15">
        <v>1998</v>
      </c>
      <c r="C612" s="15" t="s">
        <v>160</v>
      </c>
      <c r="D612" s="15">
        <v>1</v>
      </c>
      <c r="E612" s="15">
        <v>1</v>
      </c>
      <c r="F612" s="15">
        <v>0</v>
      </c>
      <c r="G612" s="3"/>
      <c r="J612" s="15" t="s">
        <v>31</v>
      </c>
      <c r="K612" s="15">
        <v>1993</v>
      </c>
      <c r="L612" s="15" t="s">
        <v>254</v>
      </c>
      <c r="M612" s="15">
        <v>0</v>
      </c>
    </row>
    <row r="613" spans="1:13">
      <c r="A613" s="15" t="s">
        <v>8</v>
      </c>
      <c r="B613" s="15">
        <v>1999</v>
      </c>
      <c r="C613" s="15" t="s">
        <v>160</v>
      </c>
      <c r="D613" s="15">
        <v>1</v>
      </c>
      <c r="E613" s="15">
        <v>1</v>
      </c>
      <c r="F613" s="15">
        <v>0</v>
      </c>
      <c r="G613" s="3"/>
      <c r="J613" s="15" t="s">
        <v>31</v>
      </c>
      <c r="K613" s="15">
        <v>1994</v>
      </c>
      <c r="L613" s="15" t="s">
        <v>254</v>
      </c>
      <c r="M613" s="15">
        <v>0</v>
      </c>
    </row>
    <row r="614" spans="1:13">
      <c r="A614" s="15" t="s">
        <v>8</v>
      </c>
      <c r="B614" s="15">
        <v>2000</v>
      </c>
      <c r="C614" s="15" t="s">
        <v>160</v>
      </c>
      <c r="D614" s="15">
        <v>1</v>
      </c>
      <c r="E614" s="15">
        <v>1</v>
      </c>
      <c r="F614" s="15">
        <v>0</v>
      </c>
      <c r="G614" s="3"/>
      <c r="J614" s="15" t="s">
        <v>31</v>
      </c>
      <c r="K614" s="15">
        <v>1995</v>
      </c>
      <c r="L614" s="15" t="s">
        <v>254</v>
      </c>
      <c r="M614" s="15">
        <v>1</v>
      </c>
    </row>
    <row r="615" spans="1:13">
      <c r="A615" s="15" t="s">
        <v>8</v>
      </c>
      <c r="B615" s="15">
        <v>2001</v>
      </c>
      <c r="C615" s="15" t="s">
        <v>160</v>
      </c>
      <c r="D615" s="15">
        <v>1</v>
      </c>
      <c r="E615" s="15">
        <v>1</v>
      </c>
      <c r="F615" s="15">
        <v>0</v>
      </c>
      <c r="G615" s="3"/>
      <c r="J615" s="15" t="s">
        <v>31</v>
      </c>
      <c r="K615" s="15">
        <v>1996</v>
      </c>
      <c r="L615" s="15" t="s">
        <v>254</v>
      </c>
      <c r="M615" s="15">
        <v>0</v>
      </c>
    </row>
    <row r="616" spans="1:13">
      <c r="A616" s="15" t="s">
        <v>8</v>
      </c>
      <c r="B616" s="15">
        <v>2002</v>
      </c>
      <c r="C616" s="15" t="s">
        <v>160</v>
      </c>
      <c r="D616" s="15">
        <v>1</v>
      </c>
      <c r="E616" s="15">
        <v>1</v>
      </c>
      <c r="F616" s="15">
        <v>0</v>
      </c>
      <c r="G616" s="3"/>
      <c r="J616" s="15" t="s">
        <v>31</v>
      </c>
      <c r="K616" s="15">
        <v>1997</v>
      </c>
      <c r="L616" s="15" t="s">
        <v>254</v>
      </c>
      <c r="M616" s="15">
        <v>0</v>
      </c>
    </row>
    <row r="617" spans="1:13">
      <c r="A617" s="15" t="s">
        <v>8</v>
      </c>
      <c r="B617" s="15">
        <v>2003</v>
      </c>
      <c r="C617" s="15" t="s">
        <v>160</v>
      </c>
      <c r="D617" s="15">
        <v>1</v>
      </c>
      <c r="E617" s="15">
        <v>1</v>
      </c>
      <c r="F617" s="15">
        <v>0</v>
      </c>
      <c r="G617" s="3"/>
      <c r="J617" s="15" t="s">
        <v>31</v>
      </c>
      <c r="K617" s="15">
        <v>1998</v>
      </c>
      <c r="L617" s="15" t="s">
        <v>254</v>
      </c>
      <c r="M617" s="15">
        <v>0</v>
      </c>
    </row>
    <row r="618" spans="1:13">
      <c r="A618" s="15" t="s">
        <v>8</v>
      </c>
      <c r="B618" s="15">
        <v>2004</v>
      </c>
      <c r="C618" s="15" t="s">
        <v>160</v>
      </c>
      <c r="D618" s="15">
        <v>1</v>
      </c>
      <c r="E618" s="15">
        <v>1</v>
      </c>
      <c r="F618" s="15">
        <v>0</v>
      </c>
      <c r="G618" s="3"/>
      <c r="J618" s="15" t="s">
        <v>31</v>
      </c>
      <c r="K618" s="15">
        <v>1999</v>
      </c>
      <c r="L618" s="15" t="s">
        <v>254</v>
      </c>
      <c r="M618" s="15">
        <v>0</v>
      </c>
    </row>
    <row r="619" spans="1:13">
      <c r="A619" s="15" t="s">
        <v>8</v>
      </c>
      <c r="B619" s="15">
        <v>2005</v>
      </c>
      <c r="C619" s="15" t="s">
        <v>160</v>
      </c>
      <c r="D619" s="15">
        <v>1</v>
      </c>
      <c r="E619" s="15">
        <v>1</v>
      </c>
      <c r="F619" s="15">
        <v>0</v>
      </c>
      <c r="G619" s="3"/>
      <c r="J619" s="15" t="s">
        <v>31</v>
      </c>
      <c r="K619" s="15">
        <v>2000</v>
      </c>
      <c r="L619" s="15" t="s">
        <v>254</v>
      </c>
      <c r="M619" s="15">
        <v>1</v>
      </c>
    </row>
    <row r="620" spans="1:13">
      <c r="A620" s="15" t="s">
        <v>8</v>
      </c>
      <c r="B620" s="15">
        <v>2006</v>
      </c>
      <c r="C620" s="15" t="s">
        <v>160</v>
      </c>
      <c r="D620" s="15">
        <v>1</v>
      </c>
      <c r="E620" s="15">
        <v>1</v>
      </c>
      <c r="F620" s="15">
        <v>0</v>
      </c>
      <c r="G620" s="3"/>
      <c r="J620" s="15" t="s">
        <v>31</v>
      </c>
      <c r="K620" s="15">
        <v>2001</v>
      </c>
      <c r="L620" s="15" t="s">
        <v>254</v>
      </c>
      <c r="M620" s="15">
        <v>0</v>
      </c>
    </row>
    <row r="621" spans="1:13">
      <c r="A621" s="15" t="s">
        <v>8</v>
      </c>
      <c r="B621" s="15">
        <v>2007</v>
      </c>
      <c r="C621" s="15" t="s">
        <v>160</v>
      </c>
      <c r="D621" s="15">
        <v>1</v>
      </c>
      <c r="E621" s="15">
        <v>1</v>
      </c>
      <c r="F621" s="15">
        <v>0</v>
      </c>
      <c r="G621" s="3"/>
      <c r="J621" s="15" t="s">
        <v>31</v>
      </c>
      <c r="K621" s="15">
        <v>2002</v>
      </c>
      <c r="L621" s="15" t="s">
        <v>254</v>
      </c>
      <c r="M621" s="15">
        <v>0</v>
      </c>
    </row>
    <row r="622" spans="1:13">
      <c r="A622" s="15" t="s">
        <v>8</v>
      </c>
      <c r="B622" s="15">
        <v>2008</v>
      </c>
      <c r="C622" s="15" t="s">
        <v>160</v>
      </c>
      <c r="D622" s="15">
        <v>1</v>
      </c>
      <c r="E622" s="15">
        <v>1</v>
      </c>
      <c r="F622" s="15">
        <v>0</v>
      </c>
      <c r="G622" s="3"/>
      <c r="J622" s="15" t="s">
        <v>31</v>
      </c>
      <c r="K622" s="15">
        <v>2003</v>
      </c>
      <c r="L622" s="15" t="s">
        <v>254</v>
      </c>
      <c r="M622" s="15">
        <v>0</v>
      </c>
    </row>
    <row r="623" spans="1:13">
      <c r="A623" s="15" t="s">
        <v>8</v>
      </c>
      <c r="B623" s="15">
        <v>2009</v>
      </c>
      <c r="C623" s="15" t="s">
        <v>160</v>
      </c>
      <c r="D623" s="15">
        <v>1</v>
      </c>
      <c r="E623" s="15">
        <v>1</v>
      </c>
      <c r="F623" s="15">
        <v>0</v>
      </c>
      <c r="G623" s="3"/>
      <c r="J623" s="15" t="s">
        <v>31</v>
      </c>
      <c r="K623" s="15">
        <v>2004</v>
      </c>
      <c r="L623" s="15" t="s">
        <v>254</v>
      </c>
      <c r="M623" s="15">
        <v>0</v>
      </c>
    </row>
    <row r="624" spans="1:13">
      <c r="A624" s="15" t="s">
        <v>8</v>
      </c>
      <c r="B624" s="15">
        <v>2010</v>
      </c>
      <c r="C624" s="15" t="s">
        <v>160</v>
      </c>
      <c r="D624" s="15">
        <v>1</v>
      </c>
      <c r="E624" s="15">
        <v>1</v>
      </c>
      <c r="F624" s="15">
        <v>0</v>
      </c>
      <c r="G624" s="3"/>
      <c r="J624" s="15" t="s">
        <v>31</v>
      </c>
      <c r="K624" s="15">
        <v>2005</v>
      </c>
      <c r="L624" s="15" t="s">
        <v>254</v>
      </c>
      <c r="M624" s="15">
        <v>1</v>
      </c>
    </row>
    <row r="625" spans="1:92">
      <c r="A625" s="15" t="s">
        <v>33</v>
      </c>
      <c r="B625" s="15">
        <v>1989</v>
      </c>
      <c r="G625" s="3"/>
      <c r="J625" s="15" t="s">
        <v>31</v>
      </c>
      <c r="K625" s="15">
        <v>2006</v>
      </c>
      <c r="L625" s="15" t="s">
        <v>254</v>
      </c>
      <c r="M625" s="15">
        <v>0</v>
      </c>
    </row>
    <row r="626" spans="1:92">
      <c r="A626" s="15" t="s">
        <v>33</v>
      </c>
      <c r="B626" s="15">
        <v>1990</v>
      </c>
      <c r="C626" s="15" t="s">
        <v>161</v>
      </c>
      <c r="D626" s="15">
        <v>1</v>
      </c>
      <c r="E626" s="15">
        <v>1</v>
      </c>
      <c r="F626" s="15">
        <v>1</v>
      </c>
      <c r="G626" s="3"/>
      <c r="J626" s="15" t="s">
        <v>31</v>
      </c>
      <c r="K626" s="15">
        <v>2007</v>
      </c>
      <c r="L626" s="15" t="s">
        <v>254</v>
      </c>
      <c r="M626" s="15">
        <v>0</v>
      </c>
    </row>
    <row r="627" spans="1:92">
      <c r="A627" s="15" t="s">
        <v>33</v>
      </c>
      <c r="B627" s="15">
        <v>1991</v>
      </c>
      <c r="C627" s="15" t="s">
        <v>161</v>
      </c>
      <c r="D627" s="15">
        <v>1</v>
      </c>
      <c r="E627" s="15">
        <v>1</v>
      </c>
      <c r="F627" s="15">
        <v>0</v>
      </c>
      <c r="G627" s="3"/>
      <c r="J627" s="15" t="s">
        <v>31</v>
      </c>
      <c r="K627" s="15">
        <v>2008</v>
      </c>
      <c r="L627" s="15" t="s">
        <v>254</v>
      </c>
      <c r="M627" s="15">
        <v>0</v>
      </c>
    </row>
    <row r="628" spans="1:92">
      <c r="A628" s="15" t="s">
        <v>33</v>
      </c>
      <c r="B628" s="15">
        <v>1992</v>
      </c>
      <c r="C628" s="15" t="s">
        <v>161</v>
      </c>
      <c r="D628" s="15">
        <v>1</v>
      </c>
      <c r="E628" s="15">
        <v>1</v>
      </c>
      <c r="F628" s="15">
        <v>0</v>
      </c>
      <c r="G628" s="3"/>
      <c r="J628" s="15" t="s">
        <v>31</v>
      </c>
      <c r="K628" s="15">
        <v>2009</v>
      </c>
      <c r="L628" s="15" t="s">
        <v>254</v>
      </c>
      <c r="M628" s="15">
        <v>1</v>
      </c>
    </row>
    <row r="629" spans="1:92">
      <c r="A629" s="15" t="s">
        <v>33</v>
      </c>
      <c r="B629" s="15">
        <v>1993</v>
      </c>
      <c r="C629" s="15" t="s">
        <v>161</v>
      </c>
      <c r="D629" s="15">
        <v>1</v>
      </c>
      <c r="E629" s="15">
        <v>1</v>
      </c>
      <c r="F629" s="15">
        <v>0</v>
      </c>
      <c r="G629" s="3"/>
      <c r="J629" s="15" t="s">
        <v>31</v>
      </c>
      <c r="K629" s="15">
        <v>2010</v>
      </c>
      <c r="L629" s="15" t="s">
        <v>254</v>
      </c>
      <c r="M629" s="15">
        <v>0</v>
      </c>
    </row>
    <row r="630" spans="1:92">
      <c r="A630" s="15" t="s">
        <v>33</v>
      </c>
      <c r="B630" s="15">
        <v>1994</v>
      </c>
      <c r="C630" s="15" t="s">
        <v>161</v>
      </c>
      <c r="D630" s="15">
        <v>1</v>
      </c>
      <c r="E630" s="15">
        <v>1</v>
      </c>
      <c r="F630" s="15">
        <v>0</v>
      </c>
      <c r="G630" s="3"/>
      <c r="J630" s="15" t="s">
        <v>31</v>
      </c>
      <c r="K630" s="15">
        <v>2011</v>
      </c>
      <c r="L630" s="15" t="s">
        <v>241</v>
      </c>
      <c r="M630" s="15">
        <v>1</v>
      </c>
      <c r="CN630" s="8"/>
    </row>
    <row r="631" spans="1:92">
      <c r="A631" s="15" t="s">
        <v>33</v>
      </c>
      <c r="B631" s="15">
        <v>1995</v>
      </c>
      <c r="C631" s="15" t="s">
        <v>161</v>
      </c>
      <c r="D631" s="15">
        <v>1</v>
      </c>
      <c r="E631" s="15">
        <v>1</v>
      </c>
      <c r="F631" s="15">
        <v>0</v>
      </c>
      <c r="G631" s="3"/>
      <c r="J631" s="15" t="s">
        <v>31</v>
      </c>
      <c r="K631" s="15">
        <v>2012</v>
      </c>
      <c r="L631" s="15" t="s">
        <v>241</v>
      </c>
      <c r="M631" s="15">
        <v>0</v>
      </c>
    </row>
    <row r="632" spans="1:92">
      <c r="A632" s="15" t="s">
        <v>33</v>
      </c>
      <c r="B632" s="15">
        <v>1996</v>
      </c>
      <c r="C632" s="15" t="s">
        <v>161</v>
      </c>
      <c r="D632" s="15">
        <v>1</v>
      </c>
      <c r="E632" s="15">
        <v>1</v>
      </c>
      <c r="F632" s="15">
        <v>0</v>
      </c>
      <c r="G632" s="3"/>
      <c r="J632" s="15" t="s">
        <v>8</v>
      </c>
      <c r="K632" s="15">
        <v>1989</v>
      </c>
      <c r="L632" s="15" t="s">
        <v>241</v>
      </c>
      <c r="M632" s="15" t="s">
        <v>241</v>
      </c>
    </row>
    <row r="633" spans="1:92">
      <c r="A633" s="15" t="s">
        <v>33</v>
      </c>
      <c r="B633" s="15">
        <v>1997</v>
      </c>
      <c r="C633" s="15" t="s">
        <v>161</v>
      </c>
      <c r="D633" s="15">
        <v>1</v>
      </c>
      <c r="E633" s="15">
        <v>1</v>
      </c>
      <c r="F633" s="15">
        <v>0</v>
      </c>
      <c r="G633" s="3"/>
      <c r="J633" s="15" t="s">
        <v>8</v>
      </c>
      <c r="K633" s="15">
        <v>1990</v>
      </c>
      <c r="L633" s="15" t="s">
        <v>241</v>
      </c>
      <c r="M633" s="15" t="s">
        <v>241</v>
      </c>
    </row>
    <row r="634" spans="1:92">
      <c r="A634" s="15" t="s">
        <v>33</v>
      </c>
      <c r="B634" s="15">
        <v>1998</v>
      </c>
      <c r="C634" s="15" t="s">
        <v>161</v>
      </c>
      <c r="D634" s="15">
        <v>1</v>
      </c>
      <c r="E634" s="15">
        <v>1</v>
      </c>
      <c r="F634" s="15">
        <v>0</v>
      </c>
      <c r="G634" s="3"/>
      <c r="J634" s="15" t="s">
        <v>8</v>
      </c>
      <c r="K634" s="15">
        <v>1991</v>
      </c>
      <c r="L634" s="15" t="s">
        <v>241</v>
      </c>
      <c r="M634" s="15" t="s">
        <v>241</v>
      </c>
    </row>
    <row r="635" spans="1:92">
      <c r="A635" s="15" t="s">
        <v>33</v>
      </c>
      <c r="B635" s="15">
        <v>1999</v>
      </c>
      <c r="C635" s="15" t="s">
        <v>161</v>
      </c>
      <c r="D635" s="15">
        <v>1</v>
      </c>
      <c r="E635" s="15">
        <v>1</v>
      </c>
      <c r="F635" s="15">
        <v>0</v>
      </c>
      <c r="G635" s="3"/>
      <c r="J635" s="15" t="s">
        <v>8</v>
      </c>
      <c r="K635" s="15">
        <v>1992</v>
      </c>
      <c r="L635" s="15" t="s">
        <v>254</v>
      </c>
      <c r="M635" s="15">
        <v>0</v>
      </c>
    </row>
    <row r="636" spans="1:92">
      <c r="A636" s="15" t="s">
        <v>33</v>
      </c>
      <c r="B636" s="15">
        <v>2000</v>
      </c>
      <c r="C636" s="15" t="s">
        <v>161</v>
      </c>
      <c r="D636" s="15">
        <v>1</v>
      </c>
      <c r="E636" s="15">
        <v>1</v>
      </c>
      <c r="F636" s="15">
        <v>0</v>
      </c>
      <c r="G636" s="3"/>
      <c r="J636" s="15" t="s">
        <v>8</v>
      </c>
      <c r="K636" s="15">
        <v>1993</v>
      </c>
      <c r="L636" s="15" t="s">
        <v>254</v>
      </c>
      <c r="M636" s="15">
        <v>0</v>
      </c>
    </row>
    <row r="637" spans="1:92">
      <c r="A637" s="15" t="s">
        <v>33</v>
      </c>
      <c r="B637" s="15">
        <v>2001</v>
      </c>
      <c r="C637" s="15" t="s">
        <v>161</v>
      </c>
      <c r="D637" s="15">
        <v>1</v>
      </c>
      <c r="E637" s="15">
        <v>1</v>
      </c>
      <c r="F637" s="15">
        <v>0</v>
      </c>
      <c r="G637" s="3"/>
      <c r="J637" s="15" t="s">
        <v>8</v>
      </c>
      <c r="K637" s="15">
        <v>1994</v>
      </c>
      <c r="L637" s="15" t="s">
        <v>254</v>
      </c>
      <c r="M637" s="15">
        <v>0</v>
      </c>
    </row>
    <row r="638" spans="1:92">
      <c r="A638" s="15" t="s">
        <v>33</v>
      </c>
      <c r="B638" s="15">
        <v>2002</v>
      </c>
      <c r="C638" s="15" t="s">
        <v>161</v>
      </c>
      <c r="D638" s="15">
        <v>1</v>
      </c>
      <c r="E638" s="15">
        <v>1</v>
      </c>
      <c r="F638" s="15">
        <v>0</v>
      </c>
      <c r="G638" s="3"/>
      <c r="J638" s="15" t="s">
        <v>8</v>
      </c>
      <c r="K638" s="15">
        <v>1995</v>
      </c>
      <c r="L638" s="15" t="s">
        <v>254</v>
      </c>
      <c r="M638" s="15">
        <v>0</v>
      </c>
    </row>
    <row r="639" spans="1:92">
      <c r="A639" s="15" t="s">
        <v>33</v>
      </c>
      <c r="B639" s="15">
        <v>2003</v>
      </c>
      <c r="C639" s="15" t="s">
        <v>161</v>
      </c>
      <c r="D639" s="15">
        <v>1</v>
      </c>
      <c r="E639" s="15">
        <v>1</v>
      </c>
      <c r="F639" s="15">
        <v>0</v>
      </c>
      <c r="G639" s="3"/>
      <c r="J639" s="15" t="s">
        <v>8</v>
      </c>
      <c r="K639" s="15">
        <v>1996</v>
      </c>
      <c r="L639" s="15" t="s">
        <v>254</v>
      </c>
      <c r="M639" s="15">
        <v>0</v>
      </c>
    </row>
    <row r="640" spans="1:92">
      <c r="A640" s="15" t="s">
        <v>33</v>
      </c>
      <c r="B640" s="15">
        <v>2004</v>
      </c>
      <c r="C640" s="15" t="s">
        <v>161</v>
      </c>
      <c r="D640" s="15">
        <v>1</v>
      </c>
      <c r="E640" s="15">
        <v>1</v>
      </c>
      <c r="F640" s="15">
        <v>0</v>
      </c>
      <c r="G640" s="3"/>
      <c r="J640" s="15" t="s">
        <v>8</v>
      </c>
      <c r="K640" s="15">
        <v>1997</v>
      </c>
      <c r="L640" s="15" t="s">
        <v>254</v>
      </c>
      <c r="M640" s="15">
        <v>0</v>
      </c>
    </row>
    <row r="641" spans="1:93">
      <c r="A641" s="15" t="s">
        <v>33</v>
      </c>
      <c r="B641" s="15">
        <v>2005</v>
      </c>
      <c r="C641" s="15" t="s">
        <v>161</v>
      </c>
      <c r="D641" s="15">
        <v>1</v>
      </c>
      <c r="E641" s="15">
        <v>1</v>
      </c>
      <c r="F641" s="15">
        <v>0</v>
      </c>
      <c r="G641" s="3"/>
      <c r="J641" s="15" t="s">
        <v>8</v>
      </c>
      <c r="K641" s="15">
        <v>1998</v>
      </c>
      <c r="L641" s="15" t="s">
        <v>254</v>
      </c>
      <c r="M641" s="15">
        <v>0</v>
      </c>
    </row>
    <row r="642" spans="1:93">
      <c r="A642" s="15" t="s">
        <v>33</v>
      </c>
      <c r="B642" s="15">
        <v>2006</v>
      </c>
      <c r="C642" s="15" t="s">
        <v>161</v>
      </c>
      <c r="D642" s="15">
        <v>1</v>
      </c>
      <c r="E642" s="15">
        <v>1</v>
      </c>
      <c r="F642" s="15">
        <v>0</v>
      </c>
      <c r="G642" s="3"/>
      <c r="J642" s="15" t="s">
        <v>8</v>
      </c>
      <c r="K642" s="15">
        <v>1999</v>
      </c>
      <c r="L642" s="15" t="s">
        <v>254</v>
      </c>
      <c r="M642" s="15">
        <v>0</v>
      </c>
    </row>
    <row r="643" spans="1:93">
      <c r="A643" s="15" t="s">
        <v>33</v>
      </c>
      <c r="B643" s="15">
        <v>2007</v>
      </c>
      <c r="C643" s="15" t="s">
        <v>161</v>
      </c>
      <c r="D643" s="15">
        <v>1</v>
      </c>
      <c r="E643" s="15">
        <v>1</v>
      </c>
      <c r="F643" s="15">
        <v>0</v>
      </c>
      <c r="G643" s="3"/>
      <c r="J643" s="15" t="s">
        <v>8</v>
      </c>
      <c r="K643" s="15">
        <v>2000</v>
      </c>
      <c r="L643" s="15" t="s">
        <v>254</v>
      </c>
      <c r="M643" s="15">
        <v>1</v>
      </c>
    </row>
    <row r="644" spans="1:93">
      <c r="A644" s="15" t="s">
        <v>33</v>
      </c>
      <c r="B644" s="15">
        <v>2008</v>
      </c>
      <c r="C644" s="15" t="s">
        <v>161</v>
      </c>
      <c r="D644" s="15">
        <v>1</v>
      </c>
      <c r="E644" s="15">
        <v>1</v>
      </c>
      <c r="F644" s="15">
        <v>0</v>
      </c>
      <c r="G644" s="3"/>
      <c r="J644" s="15" t="s">
        <v>8</v>
      </c>
      <c r="K644" s="15">
        <v>2001</v>
      </c>
      <c r="L644" s="15" t="s">
        <v>254</v>
      </c>
      <c r="M644" s="15">
        <v>0</v>
      </c>
    </row>
    <row r="645" spans="1:93">
      <c r="A645" s="15" t="s">
        <v>33</v>
      </c>
      <c r="B645" s="15">
        <v>2009</v>
      </c>
      <c r="C645" s="15" t="s">
        <v>161</v>
      </c>
      <c r="D645" s="15">
        <v>1</v>
      </c>
      <c r="E645" s="15">
        <v>1</v>
      </c>
      <c r="F645" s="15">
        <v>0</v>
      </c>
      <c r="G645" s="3"/>
      <c r="J645" s="15" t="s">
        <v>8</v>
      </c>
      <c r="K645" s="15">
        <v>2002</v>
      </c>
      <c r="L645" s="15" t="s">
        <v>254</v>
      </c>
      <c r="M645" s="15">
        <v>0</v>
      </c>
    </row>
    <row r="646" spans="1:93">
      <c r="A646" s="15" t="s">
        <v>33</v>
      </c>
      <c r="B646" s="15">
        <v>2010</v>
      </c>
      <c r="C646" s="15" t="s">
        <v>161</v>
      </c>
      <c r="D646" s="15">
        <v>1</v>
      </c>
      <c r="E646" s="15">
        <v>1</v>
      </c>
      <c r="F646" s="15">
        <v>0</v>
      </c>
      <c r="J646" s="15" t="s">
        <v>8</v>
      </c>
      <c r="K646" s="15">
        <v>2003</v>
      </c>
      <c r="L646" s="15" t="s">
        <v>254</v>
      </c>
      <c r="M646" s="15">
        <v>0</v>
      </c>
    </row>
    <row r="647" spans="1:93">
      <c r="A647" s="15" t="s">
        <v>34</v>
      </c>
      <c r="B647" s="15">
        <v>1989</v>
      </c>
      <c r="C647" s="15" t="s">
        <v>162</v>
      </c>
      <c r="D647" s="15">
        <v>1</v>
      </c>
      <c r="E647" s="15">
        <v>1</v>
      </c>
      <c r="F647" s="15">
        <v>0</v>
      </c>
      <c r="J647" s="15" t="s">
        <v>8</v>
      </c>
      <c r="K647" s="15">
        <v>2004</v>
      </c>
      <c r="L647" s="15" t="s">
        <v>254</v>
      </c>
      <c r="M647" s="15">
        <v>0</v>
      </c>
    </row>
    <row r="648" spans="1:93">
      <c r="A648" s="15" t="s">
        <v>34</v>
      </c>
      <c r="B648" s="15">
        <v>1990</v>
      </c>
      <c r="C648" s="15" t="s">
        <v>163</v>
      </c>
      <c r="D648" s="15">
        <v>1</v>
      </c>
      <c r="E648" s="15">
        <v>1</v>
      </c>
      <c r="F648" s="15">
        <v>1</v>
      </c>
      <c r="J648" s="15" t="s">
        <v>8</v>
      </c>
      <c r="K648" s="15">
        <v>2005</v>
      </c>
      <c r="L648" s="15" t="s">
        <v>254</v>
      </c>
      <c r="M648" s="15">
        <v>0</v>
      </c>
    </row>
    <row r="649" spans="1:93">
      <c r="A649" s="15" t="s">
        <v>34</v>
      </c>
      <c r="B649" s="15">
        <v>1991</v>
      </c>
      <c r="C649" s="15" t="s">
        <v>163</v>
      </c>
      <c r="D649" s="15">
        <v>1</v>
      </c>
      <c r="E649" s="15">
        <v>1</v>
      </c>
      <c r="F649" s="15">
        <v>0</v>
      </c>
      <c r="J649" s="15" t="s">
        <v>8</v>
      </c>
      <c r="K649" s="15">
        <v>2006</v>
      </c>
      <c r="L649" s="15" t="s">
        <v>254</v>
      </c>
      <c r="M649" s="15">
        <v>0</v>
      </c>
    </row>
    <row r="650" spans="1:93">
      <c r="A650" s="15" t="s">
        <v>34</v>
      </c>
      <c r="B650" s="15">
        <v>1992</v>
      </c>
      <c r="C650" s="15" t="s">
        <v>163</v>
      </c>
      <c r="D650" s="15">
        <v>1</v>
      </c>
      <c r="E650" s="15">
        <v>1</v>
      </c>
      <c r="F650" s="15">
        <v>0</v>
      </c>
      <c r="J650" s="15" t="s">
        <v>8</v>
      </c>
      <c r="K650" s="15">
        <v>2007</v>
      </c>
      <c r="L650" s="15" t="s">
        <v>254</v>
      </c>
      <c r="M650" s="15">
        <v>1</v>
      </c>
    </row>
    <row r="651" spans="1:93">
      <c r="A651" s="15" t="s">
        <v>34</v>
      </c>
      <c r="B651" s="15">
        <v>1993</v>
      </c>
      <c r="C651" s="15" t="s">
        <v>163</v>
      </c>
      <c r="D651" s="15">
        <v>1</v>
      </c>
      <c r="E651" s="15">
        <v>1</v>
      </c>
      <c r="F651" s="15">
        <v>0</v>
      </c>
      <c r="J651" s="15" t="s">
        <v>8</v>
      </c>
      <c r="K651" s="15">
        <v>2008</v>
      </c>
      <c r="L651" s="15" t="s">
        <v>254</v>
      </c>
      <c r="M651" s="15">
        <v>0</v>
      </c>
    </row>
    <row r="652" spans="1:93">
      <c r="A652" s="15" t="s">
        <v>34</v>
      </c>
      <c r="B652" s="15">
        <v>1994</v>
      </c>
      <c r="C652" s="15" t="s">
        <v>163</v>
      </c>
      <c r="D652" s="15">
        <v>1</v>
      </c>
      <c r="E652" s="15">
        <v>1</v>
      </c>
      <c r="F652" s="15">
        <v>0</v>
      </c>
      <c r="J652" s="15" t="s">
        <v>8</v>
      </c>
      <c r="K652" s="15">
        <v>2009</v>
      </c>
      <c r="L652" s="15" t="s">
        <v>254</v>
      </c>
      <c r="M652" s="15">
        <v>0</v>
      </c>
    </row>
    <row r="653" spans="1:93">
      <c r="A653" s="15" t="s">
        <v>34</v>
      </c>
      <c r="B653" s="15">
        <v>1995</v>
      </c>
      <c r="C653" s="15" t="s">
        <v>163</v>
      </c>
      <c r="D653" s="15">
        <v>1</v>
      </c>
      <c r="E653" s="15">
        <v>1</v>
      </c>
      <c r="F653" s="15">
        <v>0</v>
      </c>
      <c r="J653" s="15" t="s">
        <v>8</v>
      </c>
      <c r="K653" s="15">
        <v>2010</v>
      </c>
      <c r="L653" s="15" t="s">
        <v>254</v>
      </c>
      <c r="M653" s="15">
        <v>0</v>
      </c>
    </row>
    <row r="654" spans="1:93">
      <c r="A654" s="15" t="s">
        <v>34</v>
      </c>
      <c r="B654" s="15">
        <v>1996</v>
      </c>
      <c r="C654" s="15" t="s">
        <v>163</v>
      </c>
      <c r="D654" s="15">
        <v>1</v>
      </c>
      <c r="E654" s="15">
        <v>1</v>
      </c>
      <c r="F654" s="15">
        <v>0</v>
      </c>
      <c r="J654" s="15" t="s">
        <v>8</v>
      </c>
      <c r="K654" s="15">
        <v>2011</v>
      </c>
      <c r="L654" s="15" t="s">
        <v>241</v>
      </c>
      <c r="M654" s="15">
        <v>0</v>
      </c>
      <c r="CN654" s="8"/>
      <c r="CO654" s="8"/>
    </row>
    <row r="655" spans="1:93">
      <c r="A655" s="15" t="s">
        <v>34</v>
      </c>
      <c r="B655" s="15">
        <v>1997</v>
      </c>
      <c r="C655" s="15" t="s">
        <v>164</v>
      </c>
      <c r="D655" s="15">
        <v>1</v>
      </c>
      <c r="E655" s="15">
        <v>1</v>
      </c>
      <c r="F655" s="15">
        <v>1</v>
      </c>
      <c r="J655" s="15" t="s">
        <v>8</v>
      </c>
      <c r="K655" s="15">
        <v>2012</v>
      </c>
      <c r="L655" s="15" t="s">
        <v>241</v>
      </c>
      <c r="M655" s="15">
        <v>0</v>
      </c>
    </row>
    <row r="656" spans="1:93">
      <c r="A656" s="15" t="s">
        <v>34</v>
      </c>
      <c r="B656" s="15">
        <v>1998</v>
      </c>
      <c r="C656" s="15" t="s">
        <v>164</v>
      </c>
      <c r="D656" s="15">
        <v>1</v>
      </c>
      <c r="E656" s="15">
        <v>1</v>
      </c>
      <c r="F656" s="15">
        <v>0</v>
      </c>
      <c r="J656" s="15" t="s">
        <v>33</v>
      </c>
      <c r="K656" s="15">
        <v>1989</v>
      </c>
      <c r="L656" s="15" t="s">
        <v>241</v>
      </c>
      <c r="M656" s="15" t="s">
        <v>241</v>
      </c>
    </row>
    <row r="657" spans="1:92">
      <c r="A657" s="15" t="s">
        <v>34</v>
      </c>
      <c r="B657" s="15">
        <v>1999</v>
      </c>
      <c r="C657" s="15" t="s">
        <v>164</v>
      </c>
      <c r="D657" s="15">
        <v>1</v>
      </c>
      <c r="E657" s="15">
        <v>1</v>
      </c>
      <c r="F657" s="15">
        <v>0</v>
      </c>
      <c r="J657" s="15" t="s">
        <v>33</v>
      </c>
      <c r="K657" s="15">
        <v>1990</v>
      </c>
      <c r="L657" s="15" t="s">
        <v>241</v>
      </c>
      <c r="M657" s="15" t="s">
        <v>241</v>
      </c>
    </row>
    <row r="658" spans="1:92">
      <c r="A658" s="15" t="s">
        <v>34</v>
      </c>
      <c r="B658" s="15">
        <v>2000</v>
      </c>
      <c r="C658" s="15" t="s">
        <v>164</v>
      </c>
      <c r="D658" s="15">
        <v>1</v>
      </c>
      <c r="E658" s="15">
        <v>1</v>
      </c>
      <c r="F658" s="15">
        <v>0</v>
      </c>
      <c r="J658" s="15" t="s">
        <v>33</v>
      </c>
      <c r="K658" s="15">
        <v>1991</v>
      </c>
      <c r="L658" s="15" t="s">
        <v>241</v>
      </c>
      <c r="M658" s="15" t="s">
        <v>241</v>
      </c>
      <c r="CN658" s="8"/>
    </row>
    <row r="659" spans="1:92">
      <c r="A659" s="15" t="s">
        <v>34</v>
      </c>
      <c r="B659" s="15">
        <v>2001</v>
      </c>
      <c r="C659" s="15" t="s">
        <v>164</v>
      </c>
      <c r="D659" s="15">
        <v>1</v>
      </c>
      <c r="E659" s="15">
        <v>1</v>
      </c>
      <c r="F659" s="15">
        <v>0</v>
      </c>
      <c r="J659" s="15" t="s">
        <v>33</v>
      </c>
      <c r="K659" s="15">
        <v>1992</v>
      </c>
      <c r="L659" s="15" t="s">
        <v>254</v>
      </c>
      <c r="M659" s="15">
        <v>0</v>
      </c>
    </row>
    <row r="660" spans="1:92">
      <c r="A660" s="15" t="s">
        <v>34</v>
      </c>
      <c r="B660" s="15">
        <v>2002</v>
      </c>
      <c r="C660" s="15" t="s">
        <v>164</v>
      </c>
      <c r="D660" s="15">
        <v>1</v>
      </c>
      <c r="E660" s="15">
        <v>1</v>
      </c>
      <c r="F660" s="15">
        <v>0</v>
      </c>
      <c r="J660" s="15" t="s">
        <v>33</v>
      </c>
      <c r="K660" s="15">
        <v>1993</v>
      </c>
      <c r="L660" s="15" t="s">
        <v>254</v>
      </c>
      <c r="M660" s="15">
        <v>0</v>
      </c>
    </row>
    <row r="661" spans="1:92">
      <c r="A661" s="15" t="s">
        <v>34</v>
      </c>
      <c r="B661" s="15">
        <v>2003</v>
      </c>
      <c r="C661" s="15" t="s">
        <v>164</v>
      </c>
      <c r="D661" s="15">
        <v>1</v>
      </c>
      <c r="E661" s="15">
        <v>1</v>
      </c>
      <c r="F661" s="15">
        <v>0</v>
      </c>
      <c r="J661" s="15" t="s">
        <v>33</v>
      </c>
      <c r="K661" s="15">
        <v>1994</v>
      </c>
      <c r="L661" s="15" t="s">
        <v>254</v>
      </c>
      <c r="M661" s="15">
        <v>0</v>
      </c>
    </row>
    <row r="662" spans="1:92">
      <c r="A662" s="15" t="s">
        <v>34</v>
      </c>
      <c r="B662" s="15">
        <v>2004</v>
      </c>
      <c r="C662" s="15" t="s">
        <v>164</v>
      </c>
      <c r="D662" s="15">
        <v>1</v>
      </c>
      <c r="E662" s="15">
        <v>1</v>
      </c>
      <c r="F662" s="15">
        <v>0</v>
      </c>
      <c r="J662" s="15" t="s">
        <v>33</v>
      </c>
      <c r="K662" s="15">
        <v>1995</v>
      </c>
      <c r="L662" s="15" t="s">
        <v>254</v>
      </c>
      <c r="M662" s="15">
        <v>1</v>
      </c>
    </row>
    <row r="663" spans="1:92">
      <c r="A663" s="15" t="s">
        <v>34</v>
      </c>
      <c r="B663" s="15">
        <v>2005</v>
      </c>
      <c r="C663" s="15" t="s">
        <v>165</v>
      </c>
      <c r="D663" s="15">
        <v>1</v>
      </c>
      <c r="E663" s="15">
        <v>1</v>
      </c>
      <c r="F663" s="15">
        <v>1</v>
      </c>
      <c r="J663" s="15" t="s">
        <v>33</v>
      </c>
      <c r="K663" s="15">
        <v>1996</v>
      </c>
      <c r="L663" s="15" t="s">
        <v>254</v>
      </c>
      <c r="M663" s="15">
        <v>0</v>
      </c>
    </row>
    <row r="664" spans="1:92">
      <c r="A664" s="15" t="s">
        <v>34</v>
      </c>
      <c r="B664" s="15">
        <v>2006</v>
      </c>
      <c r="C664" s="15" t="s">
        <v>165</v>
      </c>
      <c r="D664" s="15">
        <v>1</v>
      </c>
      <c r="E664" s="15">
        <v>1</v>
      </c>
      <c r="F664" s="15">
        <v>0</v>
      </c>
      <c r="J664" s="15" t="s">
        <v>33</v>
      </c>
      <c r="K664" s="15">
        <v>1997</v>
      </c>
      <c r="L664" s="15" t="s">
        <v>254</v>
      </c>
      <c r="M664" s="15">
        <v>0</v>
      </c>
    </row>
    <row r="665" spans="1:92">
      <c r="A665" s="15" t="s">
        <v>34</v>
      </c>
      <c r="B665" s="15">
        <v>2007</v>
      </c>
      <c r="C665" s="15" t="s">
        <v>165</v>
      </c>
      <c r="D665" s="15">
        <v>1</v>
      </c>
      <c r="E665" s="15">
        <v>1</v>
      </c>
      <c r="F665" s="15">
        <v>0</v>
      </c>
      <c r="J665" s="15" t="s">
        <v>33</v>
      </c>
      <c r="K665" s="15">
        <v>1998</v>
      </c>
      <c r="L665" s="15" t="s">
        <v>254</v>
      </c>
      <c r="M665" s="15">
        <v>0</v>
      </c>
    </row>
    <row r="666" spans="1:92">
      <c r="A666" s="15" t="s">
        <v>34</v>
      </c>
      <c r="B666" s="15">
        <v>2008</v>
      </c>
      <c r="C666" s="15" t="s">
        <v>165</v>
      </c>
      <c r="D666" s="15">
        <v>1</v>
      </c>
      <c r="E666" s="15">
        <v>1</v>
      </c>
      <c r="F666" s="15">
        <v>0</v>
      </c>
      <c r="J666" s="15" t="s">
        <v>33</v>
      </c>
      <c r="K666" s="15">
        <v>1999</v>
      </c>
      <c r="L666" s="15" t="s">
        <v>254</v>
      </c>
      <c r="M666" s="15">
        <v>1</v>
      </c>
    </row>
    <row r="667" spans="1:92">
      <c r="A667" s="15" t="s">
        <v>34</v>
      </c>
      <c r="B667" s="15">
        <v>2009</v>
      </c>
      <c r="C667" s="15" t="s">
        <v>166</v>
      </c>
      <c r="D667" s="15">
        <v>0</v>
      </c>
      <c r="E667" s="15">
        <v>0</v>
      </c>
      <c r="F667" s="15">
        <v>1</v>
      </c>
      <c r="J667" s="15" t="s">
        <v>33</v>
      </c>
      <c r="K667" s="15">
        <v>2000</v>
      </c>
      <c r="L667" s="15" t="s">
        <v>254</v>
      </c>
      <c r="M667" s="15">
        <v>0</v>
      </c>
    </row>
    <row r="668" spans="1:92">
      <c r="A668" s="15" t="s">
        <v>34</v>
      </c>
      <c r="B668" s="15">
        <v>2010</v>
      </c>
      <c r="C668" s="15" t="s">
        <v>166</v>
      </c>
      <c r="D668" s="15">
        <v>0</v>
      </c>
      <c r="E668" s="15">
        <v>0</v>
      </c>
      <c r="F668" s="15">
        <v>0</v>
      </c>
      <c r="J668" s="15" t="s">
        <v>33</v>
      </c>
      <c r="K668" s="15">
        <v>2001</v>
      </c>
      <c r="L668" s="15" t="s">
        <v>254</v>
      </c>
      <c r="M668" s="15">
        <v>0</v>
      </c>
    </row>
    <row r="669" spans="1:92">
      <c r="A669" s="15" t="s">
        <v>34</v>
      </c>
      <c r="B669" s="15">
        <v>2011</v>
      </c>
      <c r="C669" s="15" t="s">
        <v>166</v>
      </c>
      <c r="D669" s="15">
        <v>0</v>
      </c>
      <c r="E669" s="15">
        <v>0</v>
      </c>
      <c r="J669" s="15" t="s">
        <v>33</v>
      </c>
      <c r="K669" s="15">
        <v>2002</v>
      </c>
      <c r="L669" s="15" t="s">
        <v>254</v>
      </c>
      <c r="M669" s="15">
        <v>0</v>
      </c>
    </row>
    <row r="670" spans="1:92">
      <c r="J670" s="15" t="s">
        <v>33</v>
      </c>
      <c r="K670" s="15">
        <v>2003</v>
      </c>
      <c r="L670" s="15" t="s">
        <v>254</v>
      </c>
      <c r="M670" s="15">
        <v>0</v>
      </c>
    </row>
    <row r="671" spans="1:92">
      <c r="J671" s="15" t="s">
        <v>33</v>
      </c>
      <c r="K671" s="15">
        <v>2004</v>
      </c>
      <c r="L671" s="15" t="s">
        <v>254</v>
      </c>
      <c r="M671" s="15">
        <v>0</v>
      </c>
    </row>
    <row r="672" spans="1:92">
      <c r="J672" s="15" t="s">
        <v>33</v>
      </c>
      <c r="K672" s="15">
        <v>2005</v>
      </c>
      <c r="L672" s="15" t="s">
        <v>254</v>
      </c>
      <c r="M672" s="15">
        <v>1</v>
      </c>
    </row>
    <row r="673" spans="10:92">
      <c r="J673" s="15" t="s">
        <v>33</v>
      </c>
      <c r="K673" s="15">
        <v>2006</v>
      </c>
      <c r="L673" s="15" t="s">
        <v>254</v>
      </c>
      <c r="M673" s="15">
        <v>0</v>
      </c>
    </row>
    <row r="674" spans="10:92">
      <c r="J674" s="15" t="s">
        <v>33</v>
      </c>
      <c r="K674" s="15">
        <v>2007</v>
      </c>
      <c r="L674" s="15" t="s">
        <v>254</v>
      </c>
      <c r="M674" s="15">
        <v>0</v>
      </c>
    </row>
    <row r="675" spans="10:92">
      <c r="J675" s="15" t="s">
        <v>33</v>
      </c>
      <c r="K675" s="15">
        <v>2008</v>
      </c>
      <c r="L675" s="15" t="s">
        <v>254</v>
      </c>
      <c r="M675" s="15">
        <v>0</v>
      </c>
    </row>
    <row r="676" spans="10:92">
      <c r="J676" s="15" t="s">
        <v>33</v>
      </c>
      <c r="K676" s="15">
        <v>2009</v>
      </c>
      <c r="L676" s="15" t="s">
        <v>254</v>
      </c>
      <c r="M676" s="15">
        <v>0</v>
      </c>
    </row>
    <row r="677" spans="10:92">
      <c r="J677" s="15" t="s">
        <v>33</v>
      </c>
      <c r="K677" s="15">
        <v>2010</v>
      </c>
      <c r="L677" s="15" t="s">
        <v>254</v>
      </c>
      <c r="M677" s="15">
        <v>0</v>
      </c>
    </row>
    <row r="678" spans="10:92">
      <c r="J678" s="15" t="s">
        <v>33</v>
      </c>
      <c r="K678" s="15">
        <v>2011</v>
      </c>
      <c r="L678" s="15" t="s">
        <v>241</v>
      </c>
      <c r="M678" s="15">
        <v>1</v>
      </c>
      <c r="CN678" s="8"/>
    </row>
    <row r="679" spans="10:92">
      <c r="J679" s="15" t="s">
        <v>33</v>
      </c>
      <c r="K679" s="15">
        <v>2012</v>
      </c>
      <c r="L679" s="15" t="s">
        <v>241</v>
      </c>
      <c r="M679" s="15">
        <v>0</v>
      </c>
    </row>
    <row r="680" spans="10:92">
      <c r="J680" s="15" t="s">
        <v>34</v>
      </c>
      <c r="K680" s="15">
        <v>1989</v>
      </c>
      <c r="L680" s="15" t="s">
        <v>254</v>
      </c>
      <c r="M680" s="15">
        <v>0</v>
      </c>
    </row>
    <row r="681" spans="10:92">
      <c r="J681" s="15" t="s">
        <v>34</v>
      </c>
      <c r="K681" s="15">
        <v>1990</v>
      </c>
      <c r="L681" s="15" t="s">
        <v>254</v>
      </c>
      <c r="M681" s="15">
        <v>0</v>
      </c>
    </row>
    <row r="682" spans="10:92">
      <c r="J682" s="15" t="s">
        <v>34</v>
      </c>
      <c r="K682" s="15">
        <v>1991</v>
      </c>
      <c r="L682" s="15" t="s">
        <v>252</v>
      </c>
      <c r="M682" s="15">
        <v>0</v>
      </c>
    </row>
    <row r="683" spans="10:92">
      <c r="J683" s="15" t="s">
        <v>34</v>
      </c>
      <c r="K683" s="15">
        <v>1992</v>
      </c>
      <c r="L683" s="15" t="s">
        <v>252</v>
      </c>
      <c r="M683" s="15">
        <v>0</v>
      </c>
    </row>
    <row r="684" spans="10:92">
      <c r="J684" s="15" t="s">
        <v>34</v>
      </c>
      <c r="K684" s="15">
        <v>1993</v>
      </c>
      <c r="L684" s="15" t="s">
        <v>252</v>
      </c>
      <c r="M684" s="15">
        <v>1</v>
      </c>
    </row>
    <row r="685" spans="10:92">
      <c r="J685" s="15" t="s">
        <v>34</v>
      </c>
      <c r="K685" s="15">
        <v>1994</v>
      </c>
      <c r="L685" s="15" t="s">
        <v>254</v>
      </c>
      <c r="M685" s="15">
        <v>0</v>
      </c>
    </row>
    <row r="686" spans="10:92">
      <c r="J686" s="15" t="s">
        <v>34</v>
      </c>
      <c r="K686" s="15">
        <v>1995</v>
      </c>
      <c r="L686" s="15" t="s">
        <v>254</v>
      </c>
      <c r="M686" s="15">
        <v>0</v>
      </c>
    </row>
    <row r="687" spans="10:92">
      <c r="J687" s="15" t="s">
        <v>34</v>
      </c>
      <c r="K687" s="15">
        <v>1996</v>
      </c>
      <c r="L687" s="15" t="s">
        <v>254</v>
      </c>
      <c r="M687" s="15">
        <v>0</v>
      </c>
    </row>
    <row r="688" spans="10:92">
      <c r="J688" s="15" t="s">
        <v>34</v>
      </c>
      <c r="K688" s="15">
        <v>1997</v>
      </c>
      <c r="L688" s="15" t="s">
        <v>254</v>
      </c>
      <c r="M688" s="15">
        <v>1</v>
      </c>
    </row>
    <row r="689" spans="10:13">
      <c r="J689" s="15" t="s">
        <v>34</v>
      </c>
      <c r="K689" s="15">
        <v>1998</v>
      </c>
      <c r="L689" s="15" t="s">
        <v>254</v>
      </c>
      <c r="M689" s="15">
        <v>0</v>
      </c>
    </row>
    <row r="690" spans="10:13">
      <c r="J690" s="15" t="s">
        <v>34</v>
      </c>
      <c r="K690" s="15">
        <v>1999</v>
      </c>
      <c r="L690" s="15" t="s">
        <v>254</v>
      </c>
      <c r="M690" s="15">
        <v>0</v>
      </c>
    </row>
    <row r="691" spans="10:13">
      <c r="J691" s="15" t="s">
        <v>34</v>
      </c>
      <c r="K691" s="15">
        <v>2000</v>
      </c>
      <c r="L691" s="15" t="s">
        <v>254</v>
      </c>
      <c r="M691" s="15">
        <v>0</v>
      </c>
    </row>
    <row r="692" spans="10:13">
      <c r="J692" s="15" t="s">
        <v>34</v>
      </c>
      <c r="K692" s="15">
        <v>2001</v>
      </c>
      <c r="L692" s="15" t="s">
        <v>254</v>
      </c>
      <c r="M692" s="15">
        <v>1</v>
      </c>
    </row>
    <row r="693" spans="10:13">
      <c r="J693" s="15" t="s">
        <v>34</v>
      </c>
      <c r="K693" s="15">
        <v>2002</v>
      </c>
      <c r="L693" s="15" t="s">
        <v>254</v>
      </c>
      <c r="M693" s="15">
        <v>0</v>
      </c>
    </row>
    <row r="694" spans="10:13">
      <c r="J694" s="15" t="s">
        <v>34</v>
      </c>
      <c r="K694" s="15">
        <v>2003</v>
      </c>
      <c r="L694" s="15" t="s">
        <v>254</v>
      </c>
      <c r="M694" s="15">
        <v>0</v>
      </c>
    </row>
    <row r="695" spans="10:13">
      <c r="J695" s="15" t="s">
        <v>34</v>
      </c>
      <c r="K695" s="15">
        <v>2004</v>
      </c>
      <c r="L695" s="15" t="s">
        <v>254</v>
      </c>
      <c r="M695" s="15">
        <v>0</v>
      </c>
    </row>
    <row r="696" spans="10:13">
      <c r="J696" s="15" t="s">
        <v>34</v>
      </c>
      <c r="K696" s="15">
        <v>2005</v>
      </c>
      <c r="L696" s="15" t="s">
        <v>254</v>
      </c>
      <c r="M696" s="15">
        <v>1</v>
      </c>
    </row>
    <row r="697" spans="10:13">
      <c r="J697" s="15" t="s">
        <v>34</v>
      </c>
      <c r="K697" s="15">
        <v>2006</v>
      </c>
      <c r="L697" s="15" t="s">
        <v>254</v>
      </c>
      <c r="M697" s="15">
        <v>0</v>
      </c>
    </row>
    <row r="698" spans="10:13">
      <c r="J698" s="15" t="s">
        <v>34</v>
      </c>
      <c r="K698" s="15">
        <v>2007</v>
      </c>
      <c r="L698" s="15" t="s">
        <v>254</v>
      </c>
      <c r="M698" s="15">
        <v>0</v>
      </c>
    </row>
    <row r="699" spans="10:13">
      <c r="J699" s="15" t="s">
        <v>34</v>
      </c>
      <c r="K699" s="15">
        <v>2008</v>
      </c>
      <c r="L699" s="15" t="s">
        <v>254</v>
      </c>
      <c r="M699" s="15">
        <v>0</v>
      </c>
    </row>
    <row r="700" spans="10:13">
      <c r="J700" s="15" t="s">
        <v>34</v>
      </c>
      <c r="K700" s="15">
        <v>2009</v>
      </c>
      <c r="L700" s="15" t="s">
        <v>254</v>
      </c>
      <c r="M700" s="15">
        <v>1</v>
      </c>
    </row>
    <row r="701" spans="10:13">
      <c r="J701" s="15" t="s">
        <v>34</v>
      </c>
      <c r="K701" s="15">
        <v>2010</v>
      </c>
      <c r="L701" s="15" t="s">
        <v>254</v>
      </c>
      <c r="M701" s="15">
        <v>0</v>
      </c>
    </row>
    <row r="702" spans="10:13">
      <c r="J702" s="15" t="s">
        <v>34</v>
      </c>
      <c r="K702" s="15">
        <v>2011</v>
      </c>
      <c r="L702" s="15" t="s">
        <v>241</v>
      </c>
      <c r="M702" s="15">
        <v>0</v>
      </c>
    </row>
    <row r="703" spans="10:13">
      <c r="J703" s="15" t="s">
        <v>34</v>
      </c>
      <c r="K703" s="15">
        <v>2012</v>
      </c>
      <c r="L703" s="15" t="s">
        <v>241</v>
      </c>
      <c r="M703" s="15">
        <v>0</v>
      </c>
    </row>
  </sheetData>
  <sortState ref="DU7:DV153">
    <sortCondition descending="1" ref="DV7:DV153"/>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2"/>
  <sheetViews>
    <sheetView topLeftCell="T153" workbookViewId="0">
      <selection activeCell="T170" sqref="T170"/>
    </sheetView>
  </sheetViews>
  <sheetFormatPr defaultColWidth="9.15625" defaultRowHeight="10.5"/>
  <cols>
    <col min="1" max="4" width="9.15625" style="15"/>
    <col min="5" max="5" width="9.15625" style="1"/>
    <col min="6" max="6" width="15.41796875" style="1" customWidth="1"/>
    <col min="7" max="7" width="13.15625" style="1" customWidth="1"/>
    <col min="8" max="8" width="12.26171875" style="1" customWidth="1"/>
    <col min="9" max="9" width="14" style="1" customWidth="1"/>
    <col min="10" max="10" width="14.68359375" style="15" customWidth="1"/>
    <col min="11" max="16" width="9.15625" style="15"/>
    <col min="17" max="17" width="14.578125" style="15" customWidth="1"/>
    <col min="18" max="18" width="13.578125" style="15" customWidth="1"/>
    <col min="19" max="19" width="9.15625" style="15"/>
    <col min="20" max="22" width="9.15625" style="1"/>
    <col min="23" max="23" width="13.41796875" style="15" customWidth="1"/>
    <col min="24" max="25" width="9.15625" style="15"/>
    <col min="26" max="41" width="9.15625" style="1"/>
    <col min="42" max="47" width="9.15625" style="15"/>
    <col min="48" max="16384" width="9.15625" style="1"/>
  </cols>
  <sheetData>
    <row r="1" spans="1:48">
      <c r="A1" s="15" t="s">
        <v>536</v>
      </c>
      <c r="B1" s="15" t="s">
        <v>615</v>
      </c>
      <c r="C1" s="15" t="s">
        <v>617</v>
      </c>
      <c r="L1" s="15" t="s">
        <v>310</v>
      </c>
    </row>
    <row r="2" spans="1:48">
      <c r="C2" s="15" t="s">
        <v>616</v>
      </c>
      <c r="G2" s="15"/>
      <c r="J2" s="45"/>
      <c r="K2" s="45"/>
      <c r="L2" s="45"/>
      <c r="M2" s="45"/>
      <c r="N2" s="45"/>
      <c r="O2" s="45"/>
      <c r="P2" s="45"/>
      <c r="Q2" s="45"/>
      <c r="AC2" s="44"/>
      <c r="AD2" s="44"/>
      <c r="AE2" s="44"/>
      <c r="AF2" s="44"/>
      <c r="AG2" s="44"/>
      <c r="AH2" s="44"/>
      <c r="AI2" s="44"/>
      <c r="AJ2" s="44"/>
      <c r="AK2" s="44"/>
      <c r="AL2" s="44"/>
    </row>
    <row r="3" spans="1:48">
      <c r="J3" s="45"/>
      <c r="K3" s="45" t="s">
        <v>303</v>
      </c>
      <c r="L3" s="45" t="s">
        <v>304</v>
      </c>
      <c r="M3" s="45" t="s">
        <v>305</v>
      </c>
      <c r="N3" s="45" t="s">
        <v>306</v>
      </c>
      <c r="O3" s="45" t="s">
        <v>307</v>
      </c>
      <c r="P3" s="45" t="s">
        <v>308</v>
      </c>
      <c r="Q3" s="45" t="s">
        <v>309</v>
      </c>
      <c r="AC3" s="62"/>
      <c r="AD3" s="62"/>
      <c r="AE3" s="62"/>
      <c r="AF3" s="62"/>
      <c r="AG3" s="62"/>
      <c r="AH3" s="62"/>
      <c r="AI3" s="62"/>
      <c r="AJ3" s="62"/>
      <c r="AK3" s="62"/>
      <c r="AL3" s="62"/>
    </row>
    <row r="4" spans="1:48" ht="51" customHeight="1">
      <c r="A4" s="15" t="s">
        <v>770</v>
      </c>
      <c r="B4" s="15">
        <v>0.25037540000000003</v>
      </c>
      <c r="H4" s="15"/>
      <c r="I4" s="15">
        <v>1</v>
      </c>
      <c r="J4" s="45" t="s">
        <v>770</v>
      </c>
      <c r="K4" s="45" t="s">
        <v>528</v>
      </c>
      <c r="L4" s="46">
        <v>0.16696030000000001</v>
      </c>
      <c r="M4" s="46">
        <v>1.5004399999999999E-2</v>
      </c>
      <c r="N4" s="45">
        <v>11.12743</v>
      </c>
      <c r="O4" s="47">
        <v>2.19E-11</v>
      </c>
      <c r="P4" s="45">
        <v>511</v>
      </c>
      <c r="Q4" s="45">
        <v>0.64029259999999999</v>
      </c>
      <c r="AD4" s="1" t="s">
        <v>1551</v>
      </c>
      <c r="AE4" s="60"/>
      <c r="AF4" s="60"/>
      <c r="AG4" s="60"/>
      <c r="AH4" s="60"/>
      <c r="AI4" s="60"/>
      <c r="AJ4" s="60"/>
      <c r="AK4" s="63" t="s">
        <v>1689</v>
      </c>
      <c r="AL4" s="63"/>
      <c r="AP4" s="15" t="s">
        <v>774</v>
      </c>
    </row>
    <row r="5" spans="1:48">
      <c r="A5" s="15" t="s">
        <v>90</v>
      </c>
      <c r="B5" s="15">
        <v>0.20007510000000001</v>
      </c>
      <c r="I5" s="15">
        <f>I4+1</f>
        <v>2</v>
      </c>
      <c r="J5" s="45" t="s">
        <v>769</v>
      </c>
      <c r="K5" s="45" t="s">
        <v>512</v>
      </c>
      <c r="L5" s="46">
        <v>8.9542099999999999E-2</v>
      </c>
      <c r="M5" s="46">
        <v>2.1724299999999998E-2</v>
      </c>
      <c r="N5" s="45">
        <v>4.1217459999999999</v>
      </c>
      <c r="O5" s="45">
        <v>3.4010000000000003E-4</v>
      </c>
      <c r="P5" s="45">
        <v>511</v>
      </c>
      <c r="Q5" s="45">
        <v>0.63074520000000001</v>
      </c>
      <c r="AC5" s="60"/>
      <c r="AD5" s="60"/>
      <c r="AE5" s="60"/>
      <c r="AF5" s="60"/>
      <c r="AG5" s="60"/>
      <c r="AH5" s="60"/>
      <c r="AI5" s="60"/>
      <c r="AJ5" s="60"/>
      <c r="AK5" s="61"/>
      <c r="AL5" s="61"/>
    </row>
    <row r="6" spans="1:48">
      <c r="A6" s="15" t="s">
        <v>769</v>
      </c>
      <c r="B6" s="15">
        <v>0.17530029999999999</v>
      </c>
      <c r="H6" s="15"/>
      <c r="I6" s="15">
        <f t="shared" ref="I6:I69" si="0">I5+1</f>
        <v>3</v>
      </c>
      <c r="J6" s="45" t="s">
        <v>90</v>
      </c>
      <c r="K6" s="45" t="s">
        <v>448</v>
      </c>
      <c r="L6" s="46">
        <v>6.6906300000000002E-2</v>
      </c>
      <c r="M6" s="46">
        <v>2.29315E-2</v>
      </c>
      <c r="N6" s="45">
        <v>2.9176600000000001</v>
      </c>
      <c r="O6" s="45">
        <v>7.1808999999999996E-3</v>
      </c>
      <c r="P6" s="45">
        <v>511</v>
      </c>
      <c r="Q6" s="45">
        <v>0.62456149999999999</v>
      </c>
      <c r="T6" s="15"/>
      <c r="U6" s="15"/>
      <c r="V6" s="15"/>
      <c r="AD6" s="1" t="s">
        <v>1552</v>
      </c>
      <c r="AE6" s="60"/>
      <c r="AF6" s="60" t="s">
        <v>1690</v>
      </c>
      <c r="AG6" s="60"/>
      <c r="AH6" s="60"/>
      <c r="AI6" s="60"/>
      <c r="AJ6" s="60"/>
      <c r="AK6" s="61"/>
      <c r="AL6" s="61"/>
      <c r="AP6" s="15" t="s">
        <v>303</v>
      </c>
      <c r="AQ6" s="15" t="s">
        <v>304</v>
      </c>
      <c r="AR6" s="15" t="s">
        <v>305</v>
      </c>
      <c r="AS6" s="15" t="s">
        <v>306</v>
      </c>
      <c r="AT6" s="15" t="s">
        <v>307</v>
      </c>
      <c r="AU6" s="15" t="s">
        <v>308</v>
      </c>
      <c r="AV6" s="1" t="s">
        <v>309</v>
      </c>
    </row>
    <row r="7" spans="1:48">
      <c r="A7" s="15" t="s">
        <v>132</v>
      </c>
      <c r="B7" s="15">
        <v>0.13776279999999999</v>
      </c>
      <c r="I7" s="15">
        <f t="shared" si="0"/>
        <v>4</v>
      </c>
      <c r="J7" s="45" t="s">
        <v>122</v>
      </c>
      <c r="K7" s="45" t="s">
        <v>484</v>
      </c>
      <c r="L7" s="46">
        <v>4.6225299999999997E-2</v>
      </c>
      <c r="M7" s="46">
        <v>7.5617999999999996E-3</v>
      </c>
      <c r="N7" s="45">
        <v>6.1130050000000002</v>
      </c>
      <c r="O7" s="47">
        <v>1.84E-6</v>
      </c>
      <c r="P7" s="45">
        <v>511</v>
      </c>
      <c r="Q7" s="45">
        <v>0.62474499999999999</v>
      </c>
      <c r="T7" s="15"/>
      <c r="U7" s="15"/>
      <c r="V7" s="15"/>
      <c r="X7" s="1"/>
      <c r="AE7" s="60"/>
      <c r="AF7" s="60"/>
      <c r="AG7" s="60"/>
      <c r="AH7" s="60"/>
      <c r="AI7" s="60"/>
      <c r="AJ7" s="60" t="s">
        <v>1687</v>
      </c>
      <c r="AK7" s="61"/>
      <c r="AL7" s="61"/>
      <c r="AP7" s="15" t="s">
        <v>528</v>
      </c>
      <c r="AQ7" s="73">
        <v>0.16684740000000001</v>
      </c>
      <c r="AR7" s="15">
        <v>1.5025699999999999E-2</v>
      </c>
      <c r="AS7" s="15">
        <v>11.104100000000001</v>
      </c>
      <c r="AT7" s="30">
        <v>2.29E-11</v>
      </c>
      <c r="AU7" s="15">
        <v>512</v>
      </c>
      <c r="AV7" s="1">
        <v>0.64139420000000003</v>
      </c>
    </row>
    <row r="8" spans="1:48">
      <c r="A8" s="15" t="s">
        <v>130</v>
      </c>
      <c r="B8" s="15">
        <v>0.13757510000000001</v>
      </c>
      <c r="I8" s="15">
        <f t="shared" si="0"/>
        <v>5</v>
      </c>
      <c r="J8" s="45" t="s">
        <v>74</v>
      </c>
      <c r="K8" s="45" t="s">
        <v>427</v>
      </c>
      <c r="L8" s="46">
        <v>4.5022199999999998E-2</v>
      </c>
      <c r="M8" s="46">
        <v>1.32757E-2</v>
      </c>
      <c r="N8" s="45">
        <v>3.3913190000000002</v>
      </c>
      <c r="O8" s="45">
        <v>2.2331E-3</v>
      </c>
      <c r="P8" s="45">
        <v>511</v>
      </c>
      <c r="Q8" s="45">
        <v>0.62711190000000006</v>
      </c>
      <c r="T8" s="15"/>
      <c r="U8" s="15"/>
      <c r="V8" s="15"/>
      <c r="X8" s="1"/>
      <c r="AD8" s="1" t="s">
        <v>1553</v>
      </c>
      <c r="AE8" s="60"/>
      <c r="AF8" s="60"/>
      <c r="AG8" s="60"/>
      <c r="AH8" s="60"/>
      <c r="AI8" s="60"/>
      <c r="AJ8" s="60"/>
      <c r="AK8" s="61"/>
      <c r="AL8" s="61"/>
      <c r="AP8" s="15" t="s">
        <v>512</v>
      </c>
      <c r="AQ8" s="73">
        <v>8.6885199999999996E-2</v>
      </c>
      <c r="AR8" s="15">
        <v>2.06234E-2</v>
      </c>
      <c r="AS8" s="15">
        <v>4.2129490000000001</v>
      </c>
      <c r="AT8" s="15">
        <v>2.678E-4</v>
      </c>
      <c r="AU8" s="15">
        <v>512</v>
      </c>
      <c r="AV8" s="1">
        <v>0.63150919999999999</v>
      </c>
    </row>
    <row r="9" spans="1:48">
      <c r="A9" s="15" t="s">
        <v>43</v>
      </c>
      <c r="B9" s="15">
        <v>0.12819069999999999</v>
      </c>
      <c r="I9" s="15">
        <f t="shared" si="0"/>
        <v>6</v>
      </c>
      <c r="J9" s="45" t="s">
        <v>78</v>
      </c>
      <c r="K9" s="45" t="s">
        <v>472</v>
      </c>
      <c r="L9" s="45">
        <v>4.2924499999999997E-2</v>
      </c>
      <c r="M9" s="45">
        <v>1.07571E-2</v>
      </c>
      <c r="N9" s="45">
        <v>3.9903270000000002</v>
      </c>
      <c r="O9" s="45">
        <v>4.794E-4</v>
      </c>
      <c r="P9" s="45">
        <v>511</v>
      </c>
      <c r="Q9" s="45">
        <v>0.62582170000000004</v>
      </c>
      <c r="T9" s="15"/>
      <c r="U9" s="15"/>
      <c r="V9" s="15"/>
      <c r="X9" s="1"/>
      <c r="AD9" s="1" t="s">
        <v>1554</v>
      </c>
      <c r="AE9" s="60"/>
      <c r="AF9" s="60"/>
      <c r="AG9" s="60"/>
      <c r="AH9" s="60"/>
      <c r="AI9" s="60"/>
      <c r="AJ9" s="60" t="s">
        <v>243</v>
      </c>
      <c r="AK9" s="61"/>
      <c r="AL9" s="61"/>
      <c r="AP9" s="15" t="s">
        <v>448</v>
      </c>
      <c r="AQ9" s="73">
        <v>6.1206400000000001E-2</v>
      </c>
      <c r="AR9" s="15">
        <v>2.10744E-2</v>
      </c>
      <c r="AS9" s="15">
        <v>2.9042979999999998</v>
      </c>
      <c r="AT9" s="15">
        <v>7.4152000000000003E-3</v>
      </c>
      <c r="AU9" s="15">
        <v>512</v>
      </c>
      <c r="AV9" s="1">
        <v>0.62541910000000001</v>
      </c>
    </row>
    <row r="10" spans="1:48">
      <c r="A10" s="15" t="s">
        <v>103</v>
      </c>
      <c r="B10" s="15">
        <v>0.11261259999999999</v>
      </c>
      <c r="I10" s="15">
        <f t="shared" si="0"/>
        <v>7</v>
      </c>
      <c r="J10" s="45" t="s">
        <v>116</v>
      </c>
      <c r="K10" s="45" t="s">
        <v>468</v>
      </c>
      <c r="L10" s="45">
        <v>4.2146999999999997E-2</v>
      </c>
      <c r="M10" s="45">
        <v>5.6382000000000003E-3</v>
      </c>
      <c r="N10" s="45">
        <v>7.4752879999999999</v>
      </c>
      <c r="O10" s="47">
        <v>6.1599999999999996E-8</v>
      </c>
      <c r="P10" s="45">
        <v>511</v>
      </c>
      <c r="Q10" s="45">
        <v>0.62673089999999998</v>
      </c>
      <c r="T10" s="15"/>
      <c r="U10" s="15"/>
      <c r="V10" s="15"/>
      <c r="X10" s="1"/>
      <c r="AD10" s="1" t="s">
        <v>1555</v>
      </c>
      <c r="AE10" s="60"/>
      <c r="AF10" s="60"/>
      <c r="AG10" s="60"/>
      <c r="AH10" s="64"/>
      <c r="AI10" s="64"/>
      <c r="AJ10" s="64" t="s">
        <v>1688</v>
      </c>
      <c r="AK10" s="64"/>
      <c r="AL10" s="48"/>
      <c r="AP10" s="15" t="s">
        <v>484</v>
      </c>
      <c r="AQ10" s="15">
        <v>4.6113000000000001E-2</v>
      </c>
      <c r="AR10" s="15">
        <v>7.5545999999999999E-3</v>
      </c>
      <c r="AS10" s="15">
        <v>6.1039440000000003</v>
      </c>
      <c r="AT10" s="30">
        <v>1.88E-6</v>
      </c>
      <c r="AU10" s="15">
        <v>512</v>
      </c>
      <c r="AV10" s="1">
        <v>0.62591450000000004</v>
      </c>
    </row>
    <row r="11" spans="1:48">
      <c r="A11" s="15" t="s">
        <v>97</v>
      </c>
      <c r="B11" s="15">
        <v>0.1026276</v>
      </c>
      <c r="I11" s="15">
        <f t="shared" si="0"/>
        <v>8</v>
      </c>
      <c r="J11" s="45" t="s">
        <v>157</v>
      </c>
      <c r="K11" s="45" t="s">
        <v>522</v>
      </c>
      <c r="L11" s="45">
        <v>4.1613600000000001E-2</v>
      </c>
      <c r="M11" s="45">
        <v>7.2547999999999996E-3</v>
      </c>
      <c r="N11" s="45">
        <v>5.735989</v>
      </c>
      <c r="O11" s="47">
        <v>4.8799999999999999E-6</v>
      </c>
      <c r="P11" s="45">
        <v>511</v>
      </c>
      <c r="Q11" s="45">
        <v>0.62631389999999998</v>
      </c>
      <c r="T11" s="15"/>
      <c r="U11" s="15"/>
      <c r="V11" s="15"/>
      <c r="X11" s="1"/>
      <c r="AD11" s="1" t="s">
        <v>1556</v>
      </c>
      <c r="AE11" s="60"/>
      <c r="AF11" s="60"/>
      <c r="AG11" s="60"/>
      <c r="AH11" s="60"/>
      <c r="AI11" s="60"/>
      <c r="AJ11" s="60"/>
      <c r="AK11" s="61"/>
      <c r="AL11" s="61"/>
      <c r="AP11" s="15" t="s">
        <v>427</v>
      </c>
      <c r="AQ11" s="15">
        <v>4.4666699999999997E-2</v>
      </c>
      <c r="AR11" s="15">
        <v>1.33677E-2</v>
      </c>
      <c r="AS11" s="15">
        <v>3.3413870000000001</v>
      </c>
      <c r="AT11" s="15">
        <v>2.5319000000000001E-3</v>
      </c>
      <c r="AU11" s="15">
        <v>512</v>
      </c>
      <c r="AV11" s="1">
        <v>0.62821269999999996</v>
      </c>
    </row>
    <row r="12" spans="1:48">
      <c r="A12" s="15" t="s">
        <v>155</v>
      </c>
      <c r="B12" s="15">
        <v>0.1002252</v>
      </c>
      <c r="I12" s="15">
        <f t="shared" si="0"/>
        <v>9</v>
      </c>
      <c r="J12" s="45" t="s">
        <v>155</v>
      </c>
      <c r="K12" s="45" t="s">
        <v>458</v>
      </c>
      <c r="L12" s="45">
        <v>3.3877900000000002E-2</v>
      </c>
      <c r="M12" s="45">
        <v>1.6887900000000001E-2</v>
      </c>
      <c r="N12" s="45">
        <v>2.0060449999999999</v>
      </c>
      <c r="O12" s="45">
        <v>5.5359899999999997E-2</v>
      </c>
      <c r="P12" s="45">
        <v>511</v>
      </c>
      <c r="Q12" s="45">
        <v>0.62285659999999998</v>
      </c>
      <c r="T12" s="15"/>
      <c r="U12" s="15"/>
      <c r="V12" s="15"/>
      <c r="W12" s="1"/>
      <c r="X12" s="1"/>
      <c r="Y12" s="1"/>
      <c r="Z12" s="60"/>
      <c r="AA12" s="60"/>
      <c r="AC12" s="60"/>
      <c r="AD12" s="60" t="s">
        <v>1557</v>
      </c>
      <c r="AE12" s="60"/>
      <c r="AF12" s="60"/>
      <c r="AG12" s="60"/>
      <c r="AH12" s="60"/>
      <c r="AI12" s="60"/>
      <c r="AJ12" s="60" t="s">
        <v>536</v>
      </c>
      <c r="AK12" s="61" t="s">
        <v>615</v>
      </c>
      <c r="AL12" s="61"/>
      <c r="AP12" s="15" t="s">
        <v>472</v>
      </c>
      <c r="AQ12" s="15">
        <v>4.3221500000000003E-2</v>
      </c>
      <c r="AR12" s="15">
        <v>1.06085E-2</v>
      </c>
      <c r="AS12" s="15">
        <v>4.0742459999999996</v>
      </c>
      <c r="AT12" s="15">
        <v>3.8509999999999998E-4</v>
      </c>
      <c r="AU12" s="15">
        <v>512</v>
      </c>
      <c r="AV12" s="1">
        <v>0.62705639999999996</v>
      </c>
    </row>
    <row r="13" spans="1:48">
      <c r="A13" s="15" t="s">
        <v>141</v>
      </c>
      <c r="B13" s="15">
        <v>9.3843800000000005E-2</v>
      </c>
      <c r="I13" s="15">
        <f t="shared" si="0"/>
        <v>10</v>
      </c>
      <c r="J13" s="45" t="s">
        <v>64</v>
      </c>
      <c r="K13" s="45" t="s">
        <v>451</v>
      </c>
      <c r="L13" s="45">
        <v>3.3753499999999999E-2</v>
      </c>
      <c r="M13" s="45">
        <v>5.7317000000000002E-3</v>
      </c>
      <c r="N13" s="45">
        <v>5.8888850000000001</v>
      </c>
      <c r="O13" s="47">
        <v>3.2799999999999999E-6</v>
      </c>
      <c r="P13" s="45">
        <v>511</v>
      </c>
      <c r="Q13" s="45">
        <v>0.62355320000000003</v>
      </c>
      <c r="T13" s="15"/>
      <c r="U13" s="15"/>
      <c r="V13" s="15"/>
      <c r="X13" s="31"/>
      <c r="Y13" s="46"/>
      <c r="Z13" s="46"/>
      <c r="AA13" s="50"/>
      <c r="AC13" s="60"/>
      <c r="AD13" s="60" t="s">
        <v>1558</v>
      </c>
      <c r="AE13" s="60"/>
      <c r="AF13" s="60"/>
      <c r="AG13" s="60"/>
      <c r="AH13" s="60"/>
      <c r="AI13" s="60"/>
      <c r="AJ13" s="60" t="s">
        <v>770</v>
      </c>
      <c r="AK13" s="61">
        <v>0.25037540000000003</v>
      </c>
      <c r="AL13" s="61"/>
      <c r="AP13" s="15" t="s">
        <v>468</v>
      </c>
      <c r="AQ13" s="15">
        <v>4.2152799999999997E-2</v>
      </c>
      <c r="AR13" s="15">
        <v>5.6303999999999998E-3</v>
      </c>
      <c r="AS13" s="15">
        <v>7.486675</v>
      </c>
      <c r="AT13" s="30">
        <v>5.99E-8</v>
      </c>
      <c r="AU13" s="15">
        <v>512</v>
      </c>
      <c r="AV13" s="1">
        <v>0.62790690000000005</v>
      </c>
    </row>
    <row r="14" spans="1:48">
      <c r="A14" s="15" t="s">
        <v>143</v>
      </c>
      <c r="B14" s="15">
        <v>9.25676E-2</v>
      </c>
      <c r="I14" s="15">
        <f t="shared" si="0"/>
        <v>11</v>
      </c>
      <c r="J14" s="45" t="s">
        <v>128</v>
      </c>
      <c r="K14" s="45" t="s">
        <v>444</v>
      </c>
      <c r="L14" s="45">
        <v>3.1567499999999998E-2</v>
      </c>
      <c r="M14" s="45">
        <v>2.7382999999999999E-3</v>
      </c>
      <c r="N14" s="45">
        <v>11.52796</v>
      </c>
      <c r="O14" s="47">
        <v>1.0099999999999999E-11</v>
      </c>
      <c r="P14" s="45">
        <v>511</v>
      </c>
      <c r="Q14" s="45">
        <v>0.62277530000000003</v>
      </c>
      <c r="T14" s="15"/>
      <c r="U14" s="15"/>
      <c r="V14" s="15"/>
      <c r="W14" s="1"/>
      <c r="X14" s="31"/>
      <c r="Y14" s="46"/>
      <c r="Z14" s="46"/>
      <c r="AA14" s="51"/>
      <c r="AC14" s="60"/>
      <c r="AD14" s="60" t="s">
        <v>1559</v>
      </c>
      <c r="AE14" s="60"/>
      <c r="AF14" s="60"/>
      <c r="AG14" s="60"/>
      <c r="AH14" s="60"/>
      <c r="AI14" s="60"/>
      <c r="AJ14" s="60" t="s">
        <v>90</v>
      </c>
      <c r="AK14" s="61">
        <v>0.20007510000000001</v>
      </c>
      <c r="AL14" s="61"/>
      <c r="AP14" s="15" t="s">
        <v>522</v>
      </c>
      <c r="AQ14" s="15">
        <v>4.147E-2</v>
      </c>
      <c r="AR14" s="15">
        <v>7.2635E-3</v>
      </c>
      <c r="AS14" s="15">
        <v>5.7093540000000003</v>
      </c>
      <c r="AT14" s="30">
        <v>5.2299999999999999E-6</v>
      </c>
      <c r="AU14" s="15">
        <v>512</v>
      </c>
      <c r="AV14" s="1">
        <v>0.62746230000000003</v>
      </c>
    </row>
    <row r="15" spans="1:48">
      <c r="A15" s="15" t="s">
        <v>116</v>
      </c>
      <c r="B15" s="15">
        <v>9.2567499999999997E-2</v>
      </c>
      <c r="I15" s="15">
        <f t="shared" si="0"/>
        <v>12</v>
      </c>
      <c r="J15" s="45" t="s">
        <v>96</v>
      </c>
      <c r="K15" s="45" t="s">
        <v>437</v>
      </c>
      <c r="L15" s="45">
        <v>2.8098399999999999E-2</v>
      </c>
      <c r="M15" s="45">
        <v>4.5678999999999997E-3</v>
      </c>
      <c r="N15" s="45">
        <v>6.1513429999999998</v>
      </c>
      <c r="O15" s="47">
        <v>1.6700000000000001E-6</v>
      </c>
      <c r="P15" s="45">
        <v>511</v>
      </c>
      <c r="Q15" s="45">
        <v>0.62389819999999996</v>
      </c>
      <c r="T15" s="15"/>
      <c r="U15" s="15"/>
      <c r="V15" s="15"/>
      <c r="W15" s="1"/>
      <c r="X15" s="31"/>
      <c r="Y15" s="46"/>
      <c r="Z15" s="46"/>
      <c r="AA15" s="50"/>
      <c r="AC15" s="60"/>
      <c r="AD15" s="60" t="s">
        <v>1560</v>
      </c>
      <c r="AE15" s="60"/>
      <c r="AF15" s="60"/>
      <c r="AG15" s="60"/>
      <c r="AH15" s="60"/>
      <c r="AI15" s="60"/>
      <c r="AJ15" s="60" t="s">
        <v>769</v>
      </c>
      <c r="AK15" s="61">
        <v>0.17530029999999999</v>
      </c>
      <c r="AL15" s="61"/>
      <c r="AP15" s="15" t="s">
        <v>458</v>
      </c>
      <c r="AQ15" s="15">
        <v>3.39917E-2</v>
      </c>
      <c r="AR15" s="15">
        <v>1.68477E-2</v>
      </c>
      <c r="AS15" s="15">
        <v>2.0175860000000001</v>
      </c>
      <c r="AT15" s="15">
        <v>5.4066400000000001E-2</v>
      </c>
      <c r="AU15" s="15">
        <v>512</v>
      </c>
      <c r="AV15" s="1">
        <v>0.62405060000000001</v>
      </c>
    </row>
    <row r="16" spans="1:48">
      <c r="A16" s="15" t="s">
        <v>133</v>
      </c>
      <c r="B16" s="15">
        <v>9.0014999999999998E-2</v>
      </c>
      <c r="I16" s="15">
        <f t="shared" si="0"/>
        <v>13</v>
      </c>
      <c r="J16" s="45" t="s">
        <v>94</v>
      </c>
      <c r="K16" s="45" t="s">
        <v>473</v>
      </c>
      <c r="L16" s="45">
        <v>2.3903899999999999E-2</v>
      </c>
      <c r="M16" s="45">
        <v>5.4780000000000002E-3</v>
      </c>
      <c r="N16" s="45">
        <v>4.3635890000000002</v>
      </c>
      <c r="O16" s="45">
        <v>1.8019999999999999E-4</v>
      </c>
      <c r="P16" s="45">
        <v>511</v>
      </c>
      <c r="Q16" s="45">
        <v>0.62340139999999999</v>
      </c>
      <c r="T16" s="15"/>
      <c r="U16" s="15"/>
      <c r="V16" s="15"/>
      <c r="W16" s="1"/>
      <c r="X16" s="49"/>
      <c r="Y16" s="46"/>
      <c r="Z16" s="46"/>
      <c r="AA16" s="2"/>
      <c r="AC16" s="44"/>
      <c r="AD16" s="44" t="s">
        <v>1561</v>
      </c>
      <c r="AE16" s="44"/>
      <c r="AF16" s="44"/>
      <c r="AG16" s="44"/>
      <c r="AH16" s="44"/>
      <c r="AI16" s="44"/>
      <c r="AJ16" s="44" t="s">
        <v>132</v>
      </c>
      <c r="AK16" s="44">
        <v>0.13776279999999999</v>
      </c>
      <c r="AL16" s="44"/>
      <c r="AP16" s="15" t="s">
        <v>451</v>
      </c>
      <c r="AQ16" s="15">
        <v>3.3890700000000003E-2</v>
      </c>
      <c r="AR16" s="15">
        <v>5.7188999999999999E-3</v>
      </c>
      <c r="AS16" s="15">
        <v>5.926031</v>
      </c>
      <c r="AT16" s="30">
        <v>2.9799999999999998E-6</v>
      </c>
      <c r="AU16" s="15">
        <v>512</v>
      </c>
      <c r="AV16" s="1">
        <v>0.62475159999999996</v>
      </c>
    </row>
    <row r="17" spans="1:54">
      <c r="A17" s="15" t="s">
        <v>123</v>
      </c>
      <c r="B17" s="15">
        <v>8.7462499999999999E-2</v>
      </c>
      <c r="I17" s="15">
        <f t="shared" si="0"/>
        <v>14</v>
      </c>
      <c r="J17" s="45" t="s">
        <v>139</v>
      </c>
      <c r="K17" s="45" t="s">
        <v>772</v>
      </c>
      <c r="L17" s="45">
        <v>2.1807699999999999E-2</v>
      </c>
      <c r="M17" s="45">
        <v>5.4194000000000004E-3</v>
      </c>
      <c r="N17" s="45">
        <v>4.0240099999999996</v>
      </c>
      <c r="O17" s="45">
        <v>4.3909999999999999E-4</v>
      </c>
      <c r="P17" s="45">
        <v>511</v>
      </c>
      <c r="Q17" s="45">
        <v>0.62333260000000001</v>
      </c>
      <c r="T17" s="15"/>
      <c r="U17" s="15"/>
      <c r="V17" s="15"/>
      <c r="W17" s="1"/>
      <c r="X17" s="31"/>
      <c r="Y17" s="46"/>
      <c r="Z17" s="46"/>
      <c r="AA17" s="50"/>
      <c r="AC17" s="44"/>
      <c r="AD17" s="44" t="s">
        <v>1562</v>
      </c>
      <c r="AE17" s="44"/>
      <c r="AF17" s="44"/>
      <c r="AG17" s="44"/>
      <c r="AH17" s="44"/>
      <c r="AI17" s="44"/>
      <c r="AJ17" s="44" t="s">
        <v>130</v>
      </c>
      <c r="AK17" s="44">
        <v>0.13757510000000001</v>
      </c>
      <c r="AL17" s="44"/>
      <c r="AP17" s="15" t="s">
        <v>444</v>
      </c>
      <c r="AQ17" s="15">
        <v>3.1551299999999997E-2</v>
      </c>
      <c r="AR17" s="15">
        <v>2.7415E-3</v>
      </c>
      <c r="AS17" s="15">
        <v>11.508620000000001</v>
      </c>
      <c r="AT17" s="30">
        <v>1.0499999999999999E-11</v>
      </c>
      <c r="AU17" s="15">
        <v>512</v>
      </c>
      <c r="AV17" s="1">
        <v>0.62396379999999996</v>
      </c>
    </row>
    <row r="18" spans="1:54">
      <c r="A18" s="15" t="s">
        <v>78</v>
      </c>
      <c r="B18" s="15">
        <v>8.4553299999999998E-2</v>
      </c>
      <c r="I18" s="15">
        <f t="shared" si="0"/>
        <v>15</v>
      </c>
      <c r="J18" s="45" t="s">
        <v>68</v>
      </c>
      <c r="K18" s="45" t="s">
        <v>459</v>
      </c>
      <c r="L18" s="45">
        <v>2.1755400000000001E-2</v>
      </c>
      <c r="M18" s="45">
        <v>1.2184800000000001E-2</v>
      </c>
      <c r="N18" s="45">
        <v>1.7854620000000001</v>
      </c>
      <c r="O18" s="45">
        <v>8.5857799999999998E-2</v>
      </c>
      <c r="P18" s="45">
        <v>511</v>
      </c>
      <c r="Q18" s="45">
        <v>0.62267459999999997</v>
      </c>
      <c r="T18" s="15"/>
      <c r="U18" s="15"/>
      <c r="V18" s="15"/>
      <c r="W18" s="1"/>
      <c r="X18" s="49"/>
      <c r="Y18" s="46"/>
      <c r="Z18" s="46"/>
      <c r="AA18" s="50"/>
      <c r="AD18" s="1" t="s">
        <v>1563</v>
      </c>
      <c r="AE18" s="44"/>
      <c r="AF18" s="44"/>
      <c r="AG18" s="44"/>
      <c r="AH18" s="44"/>
      <c r="AI18" s="44"/>
      <c r="AJ18" s="44" t="s">
        <v>43</v>
      </c>
      <c r="AK18" s="44">
        <v>0.12819069999999999</v>
      </c>
      <c r="AL18" s="44"/>
      <c r="AP18" s="15" t="s">
        <v>437</v>
      </c>
      <c r="AQ18" s="15">
        <v>2.8225E-2</v>
      </c>
      <c r="AR18" s="15">
        <v>4.5282999999999999E-3</v>
      </c>
      <c r="AS18" s="15">
        <v>6.2329540000000003</v>
      </c>
      <c r="AT18" s="30">
        <v>1.35E-6</v>
      </c>
      <c r="AU18" s="15">
        <v>512</v>
      </c>
      <c r="AV18" s="1">
        <v>0.62509979999999998</v>
      </c>
      <c r="BB18" s="7"/>
    </row>
    <row r="19" spans="1:54">
      <c r="A19" s="15" t="s">
        <v>124</v>
      </c>
      <c r="B19" s="15">
        <v>7.5075100000000006E-2</v>
      </c>
      <c r="I19" s="15">
        <f t="shared" si="0"/>
        <v>16</v>
      </c>
      <c r="J19" s="45" t="s">
        <v>110</v>
      </c>
      <c r="K19" s="45" t="s">
        <v>498</v>
      </c>
      <c r="L19" s="45">
        <v>2.14606E-2</v>
      </c>
      <c r="M19" s="45">
        <v>4.2718000000000001E-3</v>
      </c>
      <c r="N19" s="45">
        <v>5.0238209999999999</v>
      </c>
      <c r="O19" s="45">
        <v>3.1600000000000002E-5</v>
      </c>
      <c r="P19" s="45">
        <v>511</v>
      </c>
      <c r="Q19" s="45">
        <v>0.62269339999999995</v>
      </c>
      <c r="T19" s="15"/>
      <c r="U19" s="15"/>
      <c r="V19" s="15"/>
      <c r="W19" s="1"/>
      <c r="X19" s="1"/>
      <c r="AD19" s="1" t="s">
        <v>1564</v>
      </c>
      <c r="AJ19" s="1" t="s">
        <v>103</v>
      </c>
      <c r="AK19" s="1">
        <v>0.11261259999999999</v>
      </c>
      <c r="AP19" s="15" t="s">
        <v>473</v>
      </c>
      <c r="AQ19" s="15">
        <v>2.41158E-2</v>
      </c>
      <c r="AR19" s="15">
        <v>5.3226000000000002E-3</v>
      </c>
      <c r="AS19" s="15">
        <v>4.5308400000000004</v>
      </c>
      <c r="AT19" s="15">
        <v>1.16E-4</v>
      </c>
      <c r="AU19" s="15">
        <v>512</v>
      </c>
      <c r="AV19" s="1">
        <v>0.62461219999999995</v>
      </c>
      <c r="BB19" s="7"/>
    </row>
    <row r="20" spans="1:54">
      <c r="A20" s="15" t="s">
        <v>61</v>
      </c>
      <c r="B20" s="15">
        <v>7.0945900000000006E-2</v>
      </c>
      <c r="I20" s="15">
        <f t="shared" si="0"/>
        <v>17</v>
      </c>
      <c r="J20" s="45" t="s">
        <v>53</v>
      </c>
      <c r="K20" s="45" t="s">
        <v>480</v>
      </c>
      <c r="L20" s="45">
        <v>2.08144E-2</v>
      </c>
      <c r="M20" s="45">
        <v>3.3333E-3</v>
      </c>
      <c r="N20" s="45">
        <v>6.24437</v>
      </c>
      <c r="O20" s="47">
        <v>1.31E-6</v>
      </c>
      <c r="P20" s="45">
        <v>511</v>
      </c>
      <c r="Q20" s="45">
        <v>0.62239500000000003</v>
      </c>
      <c r="T20" s="15"/>
      <c r="U20" s="15"/>
      <c r="V20" s="15"/>
      <c r="W20" s="1"/>
      <c r="X20" s="1"/>
      <c r="AD20" s="1" t="s">
        <v>1565</v>
      </c>
      <c r="AJ20" s="1" t="s">
        <v>97</v>
      </c>
      <c r="AK20" s="1">
        <v>0.1026276</v>
      </c>
      <c r="AP20" s="15" t="s">
        <v>459</v>
      </c>
      <c r="AQ20" s="15">
        <v>2.2124100000000001E-2</v>
      </c>
      <c r="AR20" s="15">
        <v>1.2133E-2</v>
      </c>
      <c r="AS20" s="15">
        <v>1.8234649999999999</v>
      </c>
      <c r="AT20" s="15">
        <v>7.9750399999999999E-2</v>
      </c>
      <c r="AU20" s="15">
        <v>512</v>
      </c>
      <c r="AV20" s="1">
        <v>0.62388399999999999</v>
      </c>
      <c r="BB20" s="7"/>
    </row>
    <row r="21" spans="1:54">
      <c r="A21" s="15" t="s">
        <v>117</v>
      </c>
      <c r="B21" s="15">
        <v>7.0820800000000003E-2</v>
      </c>
      <c r="I21" s="15">
        <f t="shared" si="0"/>
        <v>18</v>
      </c>
      <c r="J21" s="45" t="s">
        <v>109</v>
      </c>
      <c r="K21" s="45" t="s">
        <v>504</v>
      </c>
      <c r="L21" s="45">
        <v>2.0228900000000001E-2</v>
      </c>
      <c r="M21" s="45">
        <v>4.4685000000000002E-3</v>
      </c>
      <c r="N21" s="45">
        <v>4.5269870000000001</v>
      </c>
      <c r="O21" s="45">
        <v>1.172E-4</v>
      </c>
      <c r="P21" s="45">
        <v>511</v>
      </c>
      <c r="Q21" s="45">
        <v>0.62304150000000003</v>
      </c>
      <c r="T21" s="15"/>
      <c r="U21" s="15"/>
      <c r="V21" s="15"/>
      <c r="W21" s="1"/>
      <c r="X21" s="1"/>
      <c r="AD21" s="1" t="s">
        <v>1566</v>
      </c>
      <c r="AJ21" s="1" t="s">
        <v>155</v>
      </c>
      <c r="AK21" s="1">
        <v>0.1002252</v>
      </c>
      <c r="AP21" s="15" t="s">
        <v>772</v>
      </c>
      <c r="AQ21" s="15">
        <v>2.1776899999999998E-2</v>
      </c>
      <c r="AR21" s="15">
        <v>5.4086999999999998E-3</v>
      </c>
      <c r="AS21" s="15">
        <v>4.0262890000000002</v>
      </c>
      <c r="AT21" s="15">
        <v>4.3649999999999998E-4</v>
      </c>
      <c r="AU21" s="15">
        <v>512</v>
      </c>
      <c r="AV21" s="1">
        <v>0.62451630000000002</v>
      </c>
      <c r="BB21" s="7"/>
    </row>
    <row r="22" spans="1:54">
      <c r="A22" s="15" t="s">
        <v>104</v>
      </c>
      <c r="B22" s="15">
        <v>6.8787500000000001E-2</v>
      </c>
      <c r="I22" s="15">
        <f t="shared" si="0"/>
        <v>19</v>
      </c>
      <c r="J22" s="45" t="s">
        <v>319</v>
      </c>
      <c r="K22" s="45" t="s">
        <v>530</v>
      </c>
      <c r="L22" s="45">
        <v>1.9464700000000001E-2</v>
      </c>
      <c r="M22" s="45">
        <v>1.2393100000000001E-2</v>
      </c>
      <c r="N22" s="45">
        <v>1.5706059999999999</v>
      </c>
      <c r="O22" s="45">
        <v>0.1283657</v>
      </c>
      <c r="P22" s="45">
        <v>511</v>
      </c>
      <c r="Q22" s="45">
        <v>0.62235890000000005</v>
      </c>
      <c r="T22" s="15"/>
      <c r="U22" s="15"/>
      <c r="V22" s="15"/>
      <c r="W22" s="1"/>
      <c r="X22" s="1"/>
      <c r="AD22" s="1" t="s">
        <v>1567</v>
      </c>
      <c r="AJ22" s="1" t="s">
        <v>141</v>
      </c>
      <c r="AK22" s="1">
        <v>9.3843800000000005E-2</v>
      </c>
      <c r="AP22" s="15" t="s">
        <v>498</v>
      </c>
      <c r="AQ22" s="15">
        <v>2.1608599999999999E-2</v>
      </c>
      <c r="AR22" s="15">
        <v>4.2320999999999999E-3</v>
      </c>
      <c r="AS22" s="15">
        <v>5.1059029999999996</v>
      </c>
      <c r="AT22" s="15">
        <v>2.5400000000000001E-5</v>
      </c>
      <c r="AU22" s="15">
        <v>512</v>
      </c>
      <c r="AV22" s="1">
        <v>0.62389110000000003</v>
      </c>
      <c r="BB22" s="7"/>
    </row>
    <row r="23" spans="1:54">
      <c r="A23" s="15" t="s">
        <v>39</v>
      </c>
      <c r="B23" s="15">
        <v>6.5690700000000005E-2</v>
      </c>
      <c r="I23" s="15">
        <f t="shared" si="0"/>
        <v>20</v>
      </c>
      <c r="J23" s="45" t="s">
        <v>246</v>
      </c>
      <c r="K23" s="45" t="s">
        <v>490</v>
      </c>
      <c r="L23" s="45">
        <v>1.8408899999999999E-2</v>
      </c>
      <c r="M23" s="45">
        <v>2.5463999999999999E-3</v>
      </c>
      <c r="N23" s="45">
        <v>7.229508</v>
      </c>
      <c r="O23" s="47">
        <v>1.12E-7</v>
      </c>
      <c r="P23" s="45">
        <v>511</v>
      </c>
      <c r="Q23" s="45">
        <v>0.62233450000000001</v>
      </c>
      <c r="T23" s="15"/>
      <c r="U23" s="15"/>
      <c r="V23" s="15"/>
      <c r="W23" s="1"/>
      <c r="X23" s="1"/>
      <c r="AD23" s="1" t="s">
        <v>1568</v>
      </c>
      <c r="AJ23" s="1" t="s">
        <v>143</v>
      </c>
      <c r="AK23" s="1">
        <v>9.25676E-2</v>
      </c>
      <c r="AP23" s="15" t="s">
        <v>480</v>
      </c>
      <c r="AQ23" s="15">
        <v>2.0793699999999998E-2</v>
      </c>
      <c r="AR23" s="15">
        <v>3.3305000000000001E-3</v>
      </c>
      <c r="AS23" s="15">
        <v>6.2435010000000002</v>
      </c>
      <c r="AT23" s="30">
        <v>1.3200000000000001E-6</v>
      </c>
      <c r="AU23" s="15">
        <v>512</v>
      </c>
      <c r="AV23" s="1">
        <v>0.62358499999999994</v>
      </c>
      <c r="BB23" s="7"/>
    </row>
    <row r="24" spans="1:54">
      <c r="A24" s="15" t="s">
        <v>150</v>
      </c>
      <c r="B24" s="15">
        <v>6.2687699999999999E-2</v>
      </c>
      <c r="I24" s="15">
        <f t="shared" si="0"/>
        <v>21</v>
      </c>
      <c r="J24" s="45" t="s">
        <v>164</v>
      </c>
      <c r="K24" s="45" t="s">
        <v>515</v>
      </c>
      <c r="L24" s="45">
        <v>1.7801600000000001E-2</v>
      </c>
      <c r="M24" s="45">
        <v>3.5357000000000001E-3</v>
      </c>
      <c r="N24" s="45">
        <v>5.0347989999999996</v>
      </c>
      <c r="O24" s="45">
        <v>3.0700000000000001E-5</v>
      </c>
      <c r="P24" s="45">
        <v>511</v>
      </c>
      <c r="Q24" s="45">
        <v>0.62313870000000005</v>
      </c>
      <c r="T24" s="15"/>
      <c r="U24" s="15"/>
      <c r="V24" s="15"/>
      <c r="W24" s="1"/>
      <c r="X24" s="1"/>
      <c r="AA24" s="45"/>
      <c r="AB24" s="45"/>
      <c r="AC24" s="46"/>
      <c r="AD24" s="46" t="s">
        <v>1569</v>
      </c>
      <c r="AJ24" s="1" t="s">
        <v>116</v>
      </c>
      <c r="AK24" s="1">
        <v>9.2567499999999997E-2</v>
      </c>
      <c r="AP24" s="15" t="s">
        <v>504</v>
      </c>
      <c r="AQ24" s="15">
        <v>2.0389299999999999E-2</v>
      </c>
      <c r="AR24" s="15">
        <v>4.4717000000000003E-3</v>
      </c>
      <c r="AS24" s="15">
        <v>4.5595999999999997</v>
      </c>
      <c r="AT24" s="15">
        <v>1.075E-4</v>
      </c>
      <c r="AU24" s="15">
        <v>512</v>
      </c>
      <c r="AV24" s="1">
        <v>0.62424489999999999</v>
      </c>
      <c r="BB24" s="7"/>
    </row>
    <row r="25" spans="1:54">
      <c r="A25" s="15" t="s">
        <v>319</v>
      </c>
      <c r="B25" s="15">
        <v>6.2687599999999996E-2</v>
      </c>
      <c r="I25" s="15">
        <f t="shared" si="0"/>
        <v>22</v>
      </c>
      <c r="J25" s="45" t="s">
        <v>165</v>
      </c>
      <c r="K25" s="45" t="s">
        <v>497</v>
      </c>
      <c r="L25" s="45">
        <v>1.6328100000000002E-2</v>
      </c>
      <c r="M25" s="45">
        <v>5.1967999999999997E-3</v>
      </c>
      <c r="N25" s="45">
        <v>3.1419570000000001</v>
      </c>
      <c r="O25" s="45">
        <v>4.1586000000000001E-3</v>
      </c>
      <c r="P25" s="45">
        <v>511</v>
      </c>
      <c r="Q25" s="45">
        <v>0.62270150000000002</v>
      </c>
      <c r="T25" s="15"/>
      <c r="U25" s="15"/>
      <c r="V25" s="15"/>
      <c r="W25" s="1"/>
      <c r="X25" s="1"/>
      <c r="AA25" s="45"/>
      <c r="AB25" s="45"/>
      <c r="AC25" s="46"/>
      <c r="AD25" s="46" t="s">
        <v>1570</v>
      </c>
      <c r="AJ25" s="1" t="s">
        <v>133</v>
      </c>
      <c r="AK25" s="1">
        <v>9.0014999999999998E-2</v>
      </c>
      <c r="AP25" s="15" t="s">
        <v>530</v>
      </c>
      <c r="AQ25" s="15">
        <v>1.9479900000000001E-2</v>
      </c>
      <c r="AR25" s="15">
        <v>1.2395099999999999E-2</v>
      </c>
      <c r="AS25" s="15">
        <v>1.5715779999999999</v>
      </c>
      <c r="AT25" s="15">
        <v>0.1281399</v>
      </c>
      <c r="AU25" s="15">
        <v>512</v>
      </c>
      <c r="AV25" s="1">
        <v>0.62355000000000005</v>
      </c>
      <c r="BB25" s="7"/>
    </row>
    <row r="26" spans="1:54">
      <c r="A26" s="15" t="s">
        <v>92</v>
      </c>
      <c r="B26" s="15">
        <v>6.25E-2</v>
      </c>
      <c r="I26" s="15">
        <f t="shared" si="0"/>
        <v>23</v>
      </c>
      <c r="J26" s="45" t="s">
        <v>166</v>
      </c>
      <c r="K26" s="45" t="s">
        <v>499</v>
      </c>
      <c r="L26" s="45">
        <v>1.5999599999999999E-2</v>
      </c>
      <c r="M26" s="45">
        <v>3.5322999999999999E-3</v>
      </c>
      <c r="N26" s="45">
        <v>4.5294809999999996</v>
      </c>
      <c r="O26" s="45">
        <v>1.164E-4</v>
      </c>
      <c r="P26" s="45">
        <v>511</v>
      </c>
      <c r="Q26" s="45">
        <v>0.62243029999999999</v>
      </c>
      <c r="T26" s="15"/>
      <c r="U26" s="15"/>
      <c r="V26" s="15"/>
      <c r="W26" s="1"/>
      <c r="X26" s="1"/>
      <c r="AA26" s="45"/>
      <c r="AB26" s="45"/>
      <c r="AC26" s="46"/>
      <c r="AD26" s="46" t="s">
        <v>1571</v>
      </c>
      <c r="AJ26" s="1" t="s">
        <v>123</v>
      </c>
      <c r="AK26" s="1">
        <v>8.7462499999999999E-2</v>
      </c>
      <c r="AP26" s="15" t="s">
        <v>490</v>
      </c>
      <c r="AQ26" s="15">
        <v>1.8443299999999999E-2</v>
      </c>
      <c r="AR26" s="15">
        <v>2.5332000000000002E-3</v>
      </c>
      <c r="AS26" s="15">
        <v>7.2807810000000002</v>
      </c>
      <c r="AT26" s="30">
        <v>9.8700000000000004E-8</v>
      </c>
      <c r="AU26" s="15">
        <v>512</v>
      </c>
      <c r="AV26" s="1">
        <v>0.62352609999999997</v>
      </c>
      <c r="BB26" s="7"/>
    </row>
    <row r="27" spans="1:54">
      <c r="A27" s="15" t="s">
        <v>62</v>
      </c>
      <c r="B27" s="15">
        <v>5.7582599999999998E-2</v>
      </c>
      <c r="I27" s="15">
        <f t="shared" si="0"/>
        <v>24</v>
      </c>
      <c r="J27" s="45" t="s">
        <v>315</v>
      </c>
      <c r="K27" s="45" t="s">
        <v>507</v>
      </c>
      <c r="L27" s="45">
        <v>1.5629000000000001E-2</v>
      </c>
      <c r="M27" s="45">
        <v>5.7762000000000004E-3</v>
      </c>
      <c r="N27" s="45">
        <v>2.705759</v>
      </c>
      <c r="O27" s="45">
        <v>1.1869899999999999E-2</v>
      </c>
      <c r="P27" s="45">
        <v>511</v>
      </c>
      <c r="Q27" s="45">
        <v>0.62241760000000002</v>
      </c>
      <c r="T27" s="15"/>
      <c r="U27" s="15"/>
      <c r="V27" s="15"/>
      <c r="W27" s="1"/>
      <c r="X27" s="1"/>
      <c r="AA27" s="45"/>
      <c r="AB27" s="45"/>
      <c r="AC27" s="46"/>
      <c r="AD27" s="46" t="s">
        <v>1572</v>
      </c>
      <c r="AJ27" s="1" t="s">
        <v>78</v>
      </c>
      <c r="AK27" s="1">
        <v>8.4553299999999998E-2</v>
      </c>
      <c r="AP27" s="15" t="s">
        <v>515</v>
      </c>
      <c r="AQ27" s="15">
        <v>1.6053100000000001E-2</v>
      </c>
      <c r="AR27" s="15">
        <v>3.9635E-3</v>
      </c>
      <c r="AS27" s="15">
        <v>4.0502549999999999</v>
      </c>
      <c r="AT27" s="15">
        <v>4.0999999999999999E-4</v>
      </c>
      <c r="AU27" s="15">
        <v>512</v>
      </c>
      <c r="AV27" s="1">
        <v>0.62415880000000001</v>
      </c>
    </row>
    <row r="28" spans="1:54">
      <c r="A28" s="15" t="s">
        <v>44</v>
      </c>
      <c r="B28" s="15">
        <v>5.6212499999999999E-2</v>
      </c>
      <c r="I28" s="15">
        <f t="shared" si="0"/>
        <v>25</v>
      </c>
      <c r="J28" s="45" t="s">
        <v>106</v>
      </c>
      <c r="K28" s="45" t="s">
        <v>424</v>
      </c>
      <c r="L28" s="45">
        <v>1.53198E-2</v>
      </c>
      <c r="M28" s="45">
        <v>5.2934000000000002E-3</v>
      </c>
      <c r="N28" s="45">
        <v>2.8941539999999999</v>
      </c>
      <c r="O28" s="45">
        <v>7.5979000000000003E-3</v>
      </c>
      <c r="P28" s="45">
        <v>511</v>
      </c>
      <c r="Q28" s="45">
        <v>0.62253219999999998</v>
      </c>
      <c r="T28" s="15"/>
      <c r="U28" s="15"/>
      <c r="V28" s="15"/>
      <c r="W28" s="1"/>
      <c r="X28" s="1"/>
      <c r="AA28" s="45"/>
      <c r="AB28" s="45"/>
      <c r="AC28" s="46"/>
      <c r="AD28" s="46" t="s">
        <v>1573</v>
      </c>
      <c r="AJ28" s="1" t="s">
        <v>124</v>
      </c>
      <c r="AK28" s="1">
        <v>7.5075100000000006E-2</v>
      </c>
      <c r="AP28" s="15" t="s">
        <v>507</v>
      </c>
      <c r="AQ28" s="15">
        <v>1.5764500000000001E-2</v>
      </c>
      <c r="AR28" s="15">
        <v>5.7320000000000001E-3</v>
      </c>
      <c r="AS28" s="15">
        <v>2.750257</v>
      </c>
      <c r="AT28" s="15">
        <v>1.06937E-2</v>
      </c>
      <c r="AU28" s="15">
        <v>512</v>
      </c>
      <c r="AV28" s="1">
        <v>0.62361350000000004</v>
      </c>
      <c r="BB28" s="7"/>
    </row>
    <row r="29" spans="1:54">
      <c r="A29" s="15" t="s">
        <v>94</v>
      </c>
      <c r="B29" s="15">
        <v>5.3115599999999999E-2</v>
      </c>
      <c r="I29" s="15">
        <f t="shared" si="0"/>
        <v>26</v>
      </c>
      <c r="J29" s="45" t="s">
        <v>86</v>
      </c>
      <c r="K29" s="45" t="s">
        <v>527</v>
      </c>
      <c r="L29" s="45">
        <v>1.5154600000000001E-2</v>
      </c>
      <c r="M29" s="45">
        <v>3.2390000000000001E-3</v>
      </c>
      <c r="N29" s="45">
        <v>4.6788379999999998</v>
      </c>
      <c r="O29" s="45">
        <v>7.8499999999999997E-5</v>
      </c>
      <c r="P29" s="45">
        <v>511</v>
      </c>
      <c r="Q29" s="45">
        <v>0.6228226</v>
      </c>
      <c r="T29" s="15"/>
      <c r="U29" s="15"/>
      <c r="V29" s="15"/>
      <c r="W29" s="1"/>
      <c r="X29" s="1"/>
      <c r="AA29" s="45"/>
      <c r="AB29" s="45"/>
      <c r="AC29" s="45"/>
      <c r="AD29" s="45" t="s">
        <v>1574</v>
      </c>
      <c r="AJ29" s="1" t="s">
        <v>61</v>
      </c>
      <c r="AK29" s="1">
        <v>7.0945900000000006E-2</v>
      </c>
      <c r="AP29" s="15" t="s">
        <v>424</v>
      </c>
      <c r="AQ29" s="15">
        <v>1.5509999999999999E-2</v>
      </c>
      <c r="AR29" s="15">
        <v>5.2592000000000003E-3</v>
      </c>
      <c r="AS29" s="15">
        <v>2.9490850000000002</v>
      </c>
      <c r="AT29" s="15">
        <v>6.6573999999999999E-3</v>
      </c>
      <c r="AU29" s="15">
        <v>512</v>
      </c>
      <c r="AV29" s="1">
        <v>0.62373299999999998</v>
      </c>
      <c r="BB29" s="7"/>
    </row>
    <row r="30" spans="1:54">
      <c r="A30" s="15" t="s">
        <v>91</v>
      </c>
      <c r="B30" s="15">
        <v>5.0300299999999999E-2</v>
      </c>
      <c r="I30" s="15">
        <f t="shared" si="0"/>
        <v>27</v>
      </c>
      <c r="J30" s="45" t="s">
        <v>141</v>
      </c>
      <c r="K30" s="45" t="s">
        <v>435</v>
      </c>
      <c r="L30" s="45">
        <v>1.36115E-2</v>
      </c>
      <c r="M30" s="45">
        <v>2.2336100000000001E-2</v>
      </c>
      <c r="N30" s="45">
        <v>0.60939509999999997</v>
      </c>
      <c r="O30" s="45">
        <v>0.54755140000000002</v>
      </c>
      <c r="P30" s="45">
        <v>511</v>
      </c>
      <c r="Q30" s="45">
        <v>0.62230739999999996</v>
      </c>
      <c r="W30" s="1"/>
      <c r="X30" s="1"/>
      <c r="AA30" s="45"/>
      <c r="AB30" s="45"/>
      <c r="AC30" s="45"/>
      <c r="AD30" s="45" t="s">
        <v>1575</v>
      </c>
      <c r="AJ30" s="1" t="s">
        <v>117</v>
      </c>
      <c r="AK30" s="1">
        <v>7.0820800000000003E-2</v>
      </c>
      <c r="AP30" s="15" t="s">
        <v>527</v>
      </c>
      <c r="AQ30" s="15">
        <v>1.51906E-2</v>
      </c>
      <c r="AR30" s="15">
        <v>3.2361E-3</v>
      </c>
      <c r="AS30" s="15">
        <v>4.6940569999999999</v>
      </c>
      <c r="AT30" s="15">
        <v>7.5400000000000003E-5</v>
      </c>
      <c r="AU30" s="15">
        <v>512</v>
      </c>
      <c r="AV30" s="1">
        <v>0.62401499999999999</v>
      </c>
    </row>
    <row r="31" spans="1:54">
      <c r="A31" s="15" t="s">
        <v>137</v>
      </c>
      <c r="B31" s="15">
        <v>5.01126E-2</v>
      </c>
      <c r="I31" s="15">
        <f t="shared" si="0"/>
        <v>28</v>
      </c>
      <c r="J31" s="45" t="s">
        <v>138</v>
      </c>
      <c r="K31" s="45" t="s">
        <v>469</v>
      </c>
      <c r="L31" s="45">
        <v>1.27768E-2</v>
      </c>
      <c r="M31" s="45">
        <v>2.9388000000000001E-3</v>
      </c>
      <c r="N31" s="45">
        <v>4.3476670000000004</v>
      </c>
      <c r="O31" s="45">
        <v>1.8789999999999999E-4</v>
      </c>
      <c r="P31" s="45">
        <v>511</v>
      </c>
      <c r="Q31" s="45">
        <v>0.62263800000000002</v>
      </c>
      <c r="W31" s="1"/>
      <c r="X31" s="1"/>
      <c r="AA31" s="45"/>
      <c r="AB31" s="45"/>
      <c r="AC31" s="45"/>
      <c r="AD31" s="45" t="s">
        <v>1576</v>
      </c>
      <c r="AJ31" s="1" t="s">
        <v>104</v>
      </c>
      <c r="AK31" s="1">
        <v>6.8787500000000001E-2</v>
      </c>
      <c r="AP31" s="15" t="s">
        <v>497</v>
      </c>
      <c r="AQ31" s="15">
        <v>1.51751E-2</v>
      </c>
      <c r="AR31" s="15">
        <v>5.0677999999999999E-3</v>
      </c>
      <c r="AS31" s="15">
        <v>2.994421</v>
      </c>
      <c r="AT31" s="15">
        <v>5.9657E-3</v>
      </c>
      <c r="AU31" s="15">
        <v>512</v>
      </c>
      <c r="AV31" s="1">
        <v>0.62381629999999999</v>
      </c>
      <c r="BB31" s="7"/>
    </row>
    <row r="32" spans="1:54">
      <c r="A32" s="15" t="s">
        <v>163</v>
      </c>
      <c r="B32" s="15">
        <v>5.0075099999999997E-2</v>
      </c>
      <c r="I32" s="15">
        <f t="shared" si="0"/>
        <v>29</v>
      </c>
      <c r="J32" s="45" t="s">
        <v>140</v>
      </c>
      <c r="K32" s="45" t="s">
        <v>419</v>
      </c>
      <c r="L32" s="45">
        <v>1.22402E-2</v>
      </c>
      <c r="M32" s="45">
        <v>4.9874000000000003E-3</v>
      </c>
      <c r="N32" s="45">
        <v>2.4542290000000002</v>
      </c>
      <c r="O32" s="45">
        <v>2.11287E-2</v>
      </c>
      <c r="P32" s="45">
        <v>511</v>
      </c>
      <c r="Q32" s="45">
        <v>0.62220730000000002</v>
      </c>
      <c r="W32" s="1"/>
      <c r="X32" s="1"/>
      <c r="AA32" s="45"/>
      <c r="AB32" s="45"/>
      <c r="AC32" s="45"/>
      <c r="AD32" s="45" t="s">
        <v>1577</v>
      </c>
      <c r="AJ32" s="1" t="s">
        <v>39</v>
      </c>
      <c r="AK32" s="1">
        <v>6.5690700000000005E-2</v>
      </c>
      <c r="AP32" s="15" t="s">
        <v>499</v>
      </c>
      <c r="AQ32" s="15">
        <v>1.5032E-2</v>
      </c>
      <c r="AR32" s="15">
        <v>3.5542E-3</v>
      </c>
      <c r="AS32" s="15">
        <v>4.2293289999999999</v>
      </c>
      <c r="AT32" s="15">
        <v>2.565E-4</v>
      </c>
      <c r="AU32" s="15">
        <v>512</v>
      </c>
      <c r="AV32" s="1">
        <v>0.62358460000000004</v>
      </c>
    </row>
    <row r="33" spans="1:54">
      <c r="A33" s="15" t="s">
        <v>157</v>
      </c>
      <c r="B33" s="15">
        <v>5.0018800000000002E-2</v>
      </c>
      <c r="I33" s="15">
        <f t="shared" si="0"/>
        <v>30</v>
      </c>
      <c r="J33" s="45" t="s">
        <v>133</v>
      </c>
      <c r="K33" s="45" t="s">
        <v>505</v>
      </c>
      <c r="L33" s="45">
        <v>1.14672E-2</v>
      </c>
      <c r="M33" s="45">
        <v>6.3102999999999996E-3</v>
      </c>
      <c r="N33" s="45">
        <v>1.8172299999999999</v>
      </c>
      <c r="O33" s="45">
        <v>8.0726099999999995E-2</v>
      </c>
      <c r="P33" s="45">
        <v>511</v>
      </c>
      <c r="Q33" s="45">
        <v>0.62244869999999997</v>
      </c>
      <c r="W33" s="1"/>
      <c r="X33" s="1"/>
      <c r="AA33" s="45"/>
      <c r="AB33" s="45"/>
      <c r="AC33" s="45"/>
      <c r="AD33" s="45" t="s">
        <v>1578</v>
      </c>
      <c r="AJ33" s="1" t="s">
        <v>150</v>
      </c>
      <c r="AK33" s="1">
        <v>6.2687699999999999E-2</v>
      </c>
      <c r="AP33" s="15" t="s">
        <v>435</v>
      </c>
      <c r="AQ33" s="15">
        <v>1.38044E-2</v>
      </c>
      <c r="AR33" s="15">
        <v>2.2323699999999998E-2</v>
      </c>
      <c r="AS33" s="15">
        <v>0.61837520000000001</v>
      </c>
      <c r="AT33" s="15">
        <v>0.54170790000000002</v>
      </c>
      <c r="AU33" s="15">
        <v>512</v>
      </c>
      <c r="AV33" s="1">
        <v>0.62350399999999995</v>
      </c>
      <c r="BB33" s="7"/>
    </row>
    <row r="34" spans="1:54">
      <c r="A34" s="15" t="s">
        <v>147</v>
      </c>
      <c r="B34" s="15">
        <v>5.0018800000000002E-2</v>
      </c>
      <c r="I34" s="15">
        <f t="shared" si="0"/>
        <v>31</v>
      </c>
      <c r="J34" s="45" t="s">
        <v>44</v>
      </c>
      <c r="K34" s="45" t="s">
        <v>489</v>
      </c>
      <c r="L34" s="45">
        <v>1.1359599999999999E-2</v>
      </c>
      <c r="M34" s="45">
        <v>8.7939999999999997E-3</v>
      </c>
      <c r="N34" s="45">
        <v>1.2917540000000001</v>
      </c>
      <c r="O34" s="45">
        <v>0.20780760000000001</v>
      </c>
      <c r="P34" s="45">
        <v>511</v>
      </c>
      <c r="Q34" s="45">
        <v>0.62239920000000004</v>
      </c>
      <c r="W34" s="1"/>
      <c r="X34" s="1"/>
      <c r="AA34" s="45"/>
      <c r="AB34" s="45"/>
      <c r="AC34" s="45"/>
      <c r="AD34" s="45" t="s">
        <v>1579</v>
      </c>
      <c r="AJ34" s="1" t="s">
        <v>319</v>
      </c>
      <c r="AK34" s="1">
        <v>6.2687599999999996E-2</v>
      </c>
      <c r="AP34" s="15" t="s">
        <v>469</v>
      </c>
      <c r="AQ34" s="15">
        <v>1.28422E-2</v>
      </c>
      <c r="AR34" s="15">
        <v>2.9193999999999999E-3</v>
      </c>
      <c r="AS34" s="15">
        <v>4.3989260000000003</v>
      </c>
      <c r="AT34" s="15">
        <v>1.6420000000000001E-4</v>
      </c>
      <c r="AU34" s="15">
        <v>512</v>
      </c>
      <c r="AV34" s="1">
        <v>0.62383319999999998</v>
      </c>
      <c r="BB34" s="7"/>
    </row>
    <row r="35" spans="1:54">
      <c r="A35" s="15" t="s">
        <v>74</v>
      </c>
      <c r="B35" s="15">
        <v>5.0008299999999999E-2</v>
      </c>
      <c r="I35" s="15">
        <f t="shared" si="0"/>
        <v>32</v>
      </c>
      <c r="J35" s="45" t="s">
        <v>50</v>
      </c>
      <c r="K35" s="45" t="s">
        <v>771</v>
      </c>
      <c r="L35" s="45">
        <v>1.0755000000000001E-2</v>
      </c>
      <c r="M35" s="45">
        <v>3.7428000000000001E-3</v>
      </c>
      <c r="N35" s="45">
        <v>2.8735119999999998</v>
      </c>
      <c r="O35" s="45">
        <v>7.9828E-3</v>
      </c>
      <c r="P35" s="45">
        <v>511</v>
      </c>
      <c r="Q35" s="45">
        <v>0.62235269999999998</v>
      </c>
      <c r="W35" s="1"/>
      <c r="X35" s="1"/>
      <c r="AA35" s="45"/>
      <c r="AB35" s="45"/>
      <c r="AC35" s="45"/>
      <c r="AD35" s="45" t="s">
        <v>1580</v>
      </c>
      <c r="AJ35" s="1" t="s">
        <v>92</v>
      </c>
      <c r="AK35" s="1">
        <v>6.25E-2</v>
      </c>
      <c r="AP35" s="15" t="s">
        <v>419</v>
      </c>
      <c r="AQ35" s="15">
        <v>1.22413E-2</v>
      </c>
      <c r="AR35" s="15">
        <v>4.9724000000000001E-3</v>
      </c>
      <c r="AS35" s="15">
        <v>2.4618190000000002</v>
      </c>
      <c r="AT35" s="15">
        <v>2.0771499999999998E-2</v>
      </c>
      <c r="AU35" s="15">
        <v>512</v>
      </c>
      <c r="AV35" s="1">
        <v>0.62339869999999997</v>
      </c>
    </row>
    <row r="36" spans="1:54">
      <c r="A36" s="15" t="s">
        <v>125</v>
      </c>
      <c r="B36" s="15">
        <v>4.9924900000000001E-2</v>
      </c>
      <c r="I36" s="15">
        <f t="shared" si="0"/>
        <v>33</v>
      </c>
      <c r="J36" s="45" t="s">
        <v>125</v>
      </c>
      <c r="K36" s="45" t="s">
        <v>433</v>
      </c>
      <c r="L36" s="45">
        <v>1.0606000000000001E-2</v>
      </c>
      <c r="M36" s="45">
        <v>4.0070000000000001E-3</v>
      </c>
      <c r="N36" s="45">
        <v>2.6468660000000002</v>
      </c>
      <c r="O36" s="45">
        <v>1.36136E-2</v>
      </c>
      <c r="P36" s="45">
        <v>511</v>
      </c>
      <c r="Q36" s="45">
        <v>0.62224919999999995</v>
      </c>
      <c r="W36" s="1"/>
      <c r="X36" s="1"/>
      <c r="AA36" s="45"/>
      <c r="AB36" s="45"/>
      <c r="AC36" s="45"/>
      <c r="AD36" s="45" t="s">
        <v>1581</v>
      </c>
      <c r="AJ36" s="1" t="s">
        <v>163</v>
      </c>
      <c r="AK36" s="1">
        <v>5.8433400000000003E-2</v>
      </c>
      <c r="AP36" s="15" t="s">
        <v>505</v>
      </c>
      <c r="AQ36" s="15">
        <v>1.15099E-2</v>
      </c>
      <c r="AR36" s="15">
        <v>6.3052999999999998E-3</v>
      </c>
      <c r="AS36" s="15">
        <v>1.825442</v>
      </c>
      <c r="AT36" s="15">
        <v>7.9443100000000003E-2</v>
      </c>
      <c r="AU36" s="15">
        <v>512</v>
      </c>
      <c r="AV36" s="1">
        <v>0.62364160000000002</v>
      </c>
      <c r="BB36" s="7"/>
    </row>
    <row r="37" spans="1:54">
      <c r="A37" s="15" t="s">
        <v>49</v>
      </c>
      <c r="B37" s="15">
        <v>4.7522500000000002E-2</v>
      </c>
      <c r="I37" s="15">
        <f t="shared" si="0"/>
        <v>34</v>
      </c>
      <c r="J37" s="45" t="s">
        <v>148</v>
      </c>
      <c r="K37" s="45" t="s">
        <v>441</v>
      </c>
      <c r="L37" s="45">
        <v>9.3705000000000004E-3</v>
      </c>
      <c r="M37" s="45">
        <v>4.1543999999999999E-3</v>
      </c>
      <c r="N37" s="45">
        <v>2.255557</v>
      </c>
      <c r="O37" s="45">
        <v>3.2739999999999998E-2</v>
      </c>
      <c r="P37" s="45">
        <v>511</v>
      </c>
      <c r="Q37" s="45">
        <v>0.62238000000000004</v>
      </c>
      <c r="W37" s="1"/>
      <c r="X37" s="1"/>
      <c r="AA37" s="45"/>
      <c r="AB37" s="45"/>
      <c r="AC37" s="45"/>
      <c r="AD37" s="45" t="s">
        <v>1582</v>
      </c>
      <c r="AJ37" s="1" t="s">
        <v>62</v>
      </c>
      <c r="AK37" s="1">
        <v>5.7582599999999998E-2</v>
      </c>
      <c r="AP37" s="15" t="s">
        <v>489</v>
      </c>
      <c r="AQ37" s="15">
        <v>1.1488399999999999E-2</v>
      </c>
      <c r="AR37" s="15">
        <v>8.7933000000000004E-3</v>
      </c>
      <c r="AS37" s="15">
        <v>1.3065059999999999</v>
      </c>
      <c r="AT37" s="15">
        <v>0.20282020000000001</v>
      </c>
      <c r="AU37" s="15">
        <v>512</v>
      </c>
      <c r="AV37" s="1">
        <v>0.6235965</v>
      </c>
    </row>
    <row r="38" spans="1:54">
      <c r="A38" s="15" t="s">
        <v>86</v>
      </c>
      <c r="B38" s="15">
        <v>4.5837500000000003E-2</v>
      </c>
      <c r="I38" s="15">
        <f t="shared" si="0"/>
        <v>35</v>
      </c>
      <c r="J38" s="45" t="s">
        <v>49</v>
      </c>
      <c r="K38" s="45" t="s">
        <v>476</v>
      </c>
      <c r="L38" s="45">
        <v>9.3188999999999998E-3</v>
      </c>
      <c r="M38" s="45">
        <v>4.1330000000000004E-3</v>
      </c>
      <c r="N38" s="45">
        <v>2.2547429999999999</v>
      </c>
      <c r="O38" s="45">
        <v>3.2797699999999999E-2</v>
      </c>
      <c r="P38" s="45">
        <v>511</v>
      </c>
      <c r="Q38" s="45">
        <v>0.62231619999999999</v>
      </c>
      <c r="W38" s="1"/>
      <c r="X38" s="1"/>
      <c r="AA38" s="45"/>
      <c r="AB38" s="45"/>
      <c r="AC38" s="45"/>
      <c r="AD38" s="45" t="s">
        <v>1583</v>
      </c>
      <c r="AJ38" s="1" t="s">
        <v>44</v>
      </c>
      <c r="AK38" s="1">
        <v>5.6212499999999999E-2</v>
      </c>
      <c r="AP38" s="15" t="s">
        <v>771</v>
      </c>
      <c r="AQ38" s="15">
        <v>1.0821000000000001E-2</v>
      </c>
      <c r="AR38" s="15">
        <v>3.7155000000000001E-3</v>
      </c>
      <c r="AS38" s="15">
        <v>2.912401</v>
      </c>
      <c r="AT38" s="15">
        <v>7.2722999999999998E-3</v>
      </c>
      <c r="AU38" s="15">
        <v>512</v>
      </c>
      <c r="AV38" s="1">
        <v>0.6235465</v>
      </c>
    </row>
    <row r="39" spans="1:54">
      <c r="A39" s="15" t="s">
        <v>102</v>
      </c>
      <c r="B39" s="15">
        <v>4.3918899999999997E-2</v>
      </c>
      <c r="I39" s="15">
        <f t="shared" si="0"/>
        <v>36</v>
      </c>
      <c r="J39" s="45" t="s">
        <v>95</v>
      </c>
      <c r="K39" s="45" t="s">
        <v>440</v>
      </c>
      <c r="L39" s="45">
        <v>8.8103000000000001E-3</v>
      </c>
      <c r="M39" s="45">
        <v>5.0981999999999998E-3</v>
      </c>
      <c r="N39" s="45">
        <v>1.7281299999999999</v>
      </c>
      <c r="O39" s="45">
        <v>9.5825999999999995E-2</v>
      </c>
      <c r="P39" s="45">
        <v>511</v>
      </c>
      <c r="Q39" s="45">
        <v>0.62228419999999995</v>
      </c>
      <c r="W39" s="1"/>
      <c r="X39" s="1"/>
      <c r="AA39" s="45"/>
      <c r="AB39" s="45"/>
      <c r="AC39" s="45"/>
      <c r="AD39" s="45" t="s">
        <v>1584</v>
      </c>
      <c r="AJ39" s="1" t="s">
        <v>94</v>
      </c>
      <c r="AK39" s="1">
        <v>5.3115599999999999E-2</v>
      </c>
      <c r="AP39" s="15" t="s">
        <v>433</v>
      </c>
      <c r="AQ39" s="15">
        <v>1.0650400000000001E-2</v>
      </c>
      <c r="AR39" s="15">
        <v>3.9966000000000003E-3</v>
      </c>
      <c r="AS39" s="15">
        <v>2.6648429999999999</v>
      </c>
      <c r="AT39" s="15">
        <v>1.30574E-2</v>
      </c>
      <c r="AU39" s="15">
        <v>512</v>
      </c>
      <c r="AV39" s="1">
        <v>0.62344149999999998</v>
      </c>
    </row>
    <row r="40" spans="1:54">
      <c r="A40" s="15" t="s">
        <v>138</v>
      </c>
      <c r="B40" s="15">
        <v>4.3168199999999997E-2</v>
      </c>
      <c r="I40" s="15">
        <f t="shared" si="0"/>
        <v>37</v>
      </c>
      <c r="J40" s="45" t="s">
        <v>42</v>
      </c>
      <c r="K40" s="45" t="s">
        <v>474</v>
      </c>
      <c r="L40" s="45">
        <v>8.5984000000000008E-3</v>
      </c>
      <c r="M40" s="45">
        <v>5.3017000000000003E-3</v>
      </c>
      <c r="N40" s="45">
        <v>1.6218049999999999</v>
      </c>
      <c r="O40" s="45">
        <v>0.1169106</v>
      </c>
      <c r="P40" s="45">
        <v>511</v>
      </c>
      <c r="Q40" s="45">
        <v>0.62215710000000002</v>
      </c>
      <c r="W40" s="1"/>
      <c r="X40" s="1"/>
      <c r="AA40" s="45"/>
      <c r="AB40" s="45"/>
      <c r="AC40" s="45"/>
      <c r="AD40" s="45" t="s">
        <v>1585</v>
      </c>
      <c r="AJ40" s="1" t="s">
        <v>91</v>
      </c>
      <c r="AK40" s="1">
        <v>5.0300299999999999E-2</v>
      </c>
      <c r="AP40" s="15" t="s">
        <v>441</v>
      </c>
      <c r="AQ40" s="15">
        <v>9.3565000000000002E-3</v>
      </c>
      <c r="AR40" s="15">
        <v>4.1387000000000004E-3</v>
      </c>
      <c r="AS40" s="15">
        <v>2.2607599999999999</v>
      </c>
      <c r="AT40" s="15">
        <v>3.2373600000000002E-2</v>
      </c>
      <c r="AU40" s="15">
        <v>512</v>
      </c>
      <c r="AV40" s="1">
        <v>0.62356979999999995</v>
      </c>
      <c r="BB40" s="7"/>
    </row>
    <row r="41" spans="1:54">
      <c r="A41" s="15" t="s">
        <v>151</v>
      </c>
      <c r="B41" s="15">
        <v>4.2567599999999997E-2</v>
      </c>
      <c r="I41" s="15">
        <f t="shared" si="0"/>
        <v>38</v>
      </c>
      <c r="J41" s="45" t="s">
        <v>52</v>
      </c>
      <c r="K41" s="45" t="s">
        <v>430</v>
      </c>
      <c r="L41" s="45">
        <v>8.1212000000000003E-3</v>
      </c>
      <c r="M41" s="45">
        <v>2.8657999999999999E-3</v>
      </c>
      <c r="N41" s="45">
        <v>2.833834</v>
      </c>
      <c r="O41" s="45">
        <v>8.7752000000000004E-3</v>
      </c>
      <c r="P41" s="45">
        <v>511</v>
      </c>
      <c r="Q41" s="45">
        <v>0.62215140000000002</v>
      </c>
      <c r="W41" s="1"/>
      <c r="X41" s="1"/>
      <c r="AA41" s="45"/>
      <c r="AB41" s="45"/>
      <c r="AC41" s="45"/>
      <c r="AD41" s="45" t="s">
        <v>1586</v>
      </c>
      <c r="AJ41" s="1" t="s">
        <v>137</v>
      </c>
      <c r="AK41" s="1">
        <v>5.01126E-2</v>
      </c>
      <c r="AP41" s="15" t="s">
        <v>476</v>
      </c>
      <c r="AQ41" s="15">
        <v>9.3094000000000007E-3</v>
      </c>
      <c r="AR41" s="15">
        <v>4.1285999999999996E-3</v>
      </c>
      <c r="AS41" s="15">
        <v>2.254883</v>
      </c>
      <c r="AT41" s="15">
        <v>3.2787799999999999E-2</v>
      </c>
      <c r="AU41" s="15">
        <v>512</v>
      </c>
      <c r="AV41" s="1">
        <v>0.62350669999999997</v>
      </c>
      <c r="BB41" s="7"/>
    </row>
    <row r="42" spans="1:54">
      <c r="A42" s="15" t="s">
        <v>106</v>
      </c>
      <c r="B42" s="15">
        <v>4.1666700000000001E-2</v>
      </c>
      <c r="I42" s="15">
        <f t="shared" si="0"/>
        <v>39</v>
      </c>
      <c r="J42" s="45" t="s">
        <v>151</v>
      </c>
      <c r="K42" s="45" t="s">
        <v>491</v>
      </c>
      <c r="L42" s="45">
        <v>8.1124000000000005E-3</v>
      </c>
      <c r="M42" s="45">
        <v>6.8050999999999997E-3</v>
      </c>
      <c r="N42" s="45">
        <v>1.1921029999999999</v>
      </c>
      <c r="O42" s="45">
        <v>0.24398810000000001</v>
      </c>
      <c r="P42" s="45">
        <v>511</v>
      </c>
      <c r="Q42" s="45">
        <v>0.62231689999999995</v>
      </c>
      <c r="W42" s="1"/>
      <c r="X42" s="1"/>
      <c r="AA42" s="45"/>
      <c r="AB42" s="45"/>
      <c r="AC42" s="45"/>
      <c r="AD42" s="45" t="s">
        <v>1587</v>
      </c>
      <c r="AJ42" s="1" t="s">
        <v>147</v>
      </c>
      <c r="AK42" s="1">
        <v>5.0018800000000002E-2</v>
      </c>
      <c r="AP42" s="15" t="s">
        <v>440</v>
      </c>
      <c r="AQ42" s="15">
        <v>8.9796000000000008E-3</v>
      </c>
      <c r="AR42" s="15">
        <v>5.0530000000000002E-3</v>
      </c>
      <c r="AS42" s="15">
        <v>1.777067</v>
      </c>
      <c r="AT42" s="15">
        <v>8.7259699999999996E-2</v>
      </c>
      <c r="AU42" s="15">
        <v>512</v>
      </c>
      <c r="AV42" s="1">
        <v>0.62348219999999999</v>
      </c>
      <c r="BB42" s="7"/>
    </row>
    <row r="43" spans="1:54">
      <c r="A43" s="15" t="s">
        <v>128</v>
      </c>
      <c r="B43" s="15">
        <v>3.7912899999999999E-2</v>
      </c>
      <c r="I43" s="15">
        <f t="shared" si="0"/>
        <v>40</v>
      </c>
      <c r="J43" s="45" t="s">
        <v>75</v>
      </c>
      <c r="K43" s="45" t="s">
        <v>462</v>
      </c>
      <c r="L43" s="45">
        <v>7.7168000000000002E-3</v>
      </c>
      <c r="M43" s="45">
        <v>1.1186099999999999E-2</v>
      </c>
      <c r="N43" s="45">
        <v>0.68985189999999996</v>
      </c>
      <c r="O43" s="45">
        <v>0.49639909999999998</v>
      </c>
      <c r="P43" s="45">
        <v>511</v>
      </c>
      <c r="Q43" s="45">
        <v>0.62214610000000004</v>
      </c>
      <c r="W43" s="1"/>
      <c r="X43" s="1"/>
      <c r="AA43" s="45"/>
      <c r="AB43" s="45"/>
      <c r="AC43" s="45"/>
      <c r="AD43" s="45" t="s">
        <v>1588</v>
      </c>
      <c r="AJ43" s="1" t="s">
        <v>157</v>
      </c>
      <c r="AK43" s="1">
        <v>5.0018800000000002E-2</v>
      </c>
      <c r="AP43" s="15" t="s">
        <v>474</v>
      </c>
      <c r="AQ43" s="15">
        <v>8.7623000000000006E-3</v>
      </c>
      <c r="AR43" s="15">
        <v>5.2183999999999998E-3</v>
      </c>
      <c r="AS43" s="15">
        <v>1.6790970000000001</v>
      </c>
      <c r="AT43" s="15">
        <v>0.1051131</v>
      </c>
      <c r="AU43" s="15">
        <v>512</v>
      </c>
      <c r="AV43" s="1">
        <v>0.62335039999999997</v>
      </c>
    </row>
    <row r="44" spans="1:54">
      <c r="A44" s="15" t="s">
        <v>314</v>
      </c>
      <c r="B44" s="15">
        <v>3.7537500000000001E-2</v>
      </c>
      <c r="I44" s="15">
        <f t="shared" si="0"/>
        <v>41</v>
      </c>
      <c r="J44" s="45" t="s">
        <v>65</v>
      </c>
      <c r="K44" s="45" t="s">
        <v>487</v>
      </c>
      <c r="L44" s="45">
        <v>7.6892999999999996E-3</v>
      </c>
      <c r="M44" s="45">
        <v>3.3747E-3</v>
      </c>
      <c r="N44" s="45">
        <v>2.2784819999999999</v>
      </c>
      <c r="O44" s="45">
        <v>3.11531E-2</v>
      </c>
      <c r="P44" s="45">
        <v>511</v>
      </c>
      <c r="Q44" s="45">
        <v>0.62218309999999999</v>
      </c>
      <c r="W44" s="1"/>
      <c r="X44" s="1"/>
      <c r="AA44" s="45"/>
      <c r="AB44" s="45"/>
      <c r="AC44" s="45"/>
      <c r="AD44" s="45" t="s">
        <v>1589</v>
      </c>
      <c r="AJ44" s="1" t="s">
        <v>74</v>
      </c>
      <c r="AK44" s="1">
        <v>5.0008299999999999E-2</v>
      </c>
      <c r="AP44" s="15" t="s">
        <v>491</v>
      </c>
      <c r="AQ44" s="15">
        <v>8.1854000000000007E-3</v>
      </c>
      <c r="AR44" s="15">
        <v>6.8139999999999997E-3</v>
      </c>
      <c r="AS44" s="15">
        <v>1.201265</v>
      </c>
      <c r="AT44" s="15">
        <v>0.24047750000000001</v>
      </c>
      <c r="AU44" s="15">
        <v>512</v>
      </c>
      <c r="AV44" s="1">
        <v>0.62351160000000005</v>
      </c>
    </row>
    <row r="45" spans="1:54">
      <c r="A45" s="15" t="s">
        <v>70</v>
      </c>
      <c r="B45" s="15">
        <v>3.7537500000000001E-2</v>
      </c>
      <c r="I45" s="15">
        <f t="shared" si="0"/>
        <v>42</v>
      </c>
      <c r="J45" s="45" t="s">
        <v>73</v>
      </c>
      <c r="K45" s="45" t="s">
        <v>456</v>
      </c>
      <c r="L45" s="45">
        <v>7.4405000000000001E-3</v>
      </c>
      <c r="M45" s="45">
        <v>6.0121999999999997E-3</v>
      </c>
      <c r="N45" s="45">
        <v>1.237554</v>
      </c>
      <c r="O45" s="45">
        <v>0.2269418</v>
      </c>
      <c r="P45" s="45">
        <v>511</v>
      </c>
      <c r="Q45" s="45">
        <v>0.62224849999999998</v>
      </c>
      <c r="W45" s="1"/>
      <c r="X45" s="1"/>
      <c r="AA45" s="45"/>
      <c r="AB45" s="45"/>
      <c r="AC45" s="45"/>
      <c r="AD45" s="45" t="s">
        <v>1590</v>
      </c>
      <c r="AJ45" s="1" t="s">
        <v>125</v>
      </c>
      <c r="AK45" s="1">
        <v>4.9924900000000001E-2</v>
      </c>
      <c r="AP45" s="15" t="s">
        <v>430</v>
      </c>
      <c r="AQ45" s="15">
        <v>8.1016000000000005E-3</v>
      </c>
      <c r="AR45" s="15">
        <v>2.8587E-3</v>
      </c>
      <c r="AS45" s="15">
        <v>2.8339859999999999</v>
      </c>
      <c r="AT45" s="15">
        <v>8.7720000000000003E-3</v>
      </c>
      <c r="AU45" s="15">
        <v>512</v>
      </c>
      <c r="AV45" s="1">
        <v>0.62334270000000003</v>
      </c>
      <c r="BB45" s="7"/>
    </row>
    <row r="46" spans="1:54">
      <c r="A46" s="15" t="s">
        <v>85</v>
      </c>
      <c r="B46" s="15">
        <v>3.7537500000000001E-2</v>
      </c>
      <c r="I46" s="15">
        <f t="shared" si="0"/>
        <v>43</v>
      </c>
      <c r="J46" s="45" t="s">
        <v>320</v>
      </c>
      <c r="K46" s="45" t="s">
        <v>519</v>
      </c>
      <c r="L46" s="45">
        <v>7.1906000000000001E-3</v>
      </c>
      <c r="M46" s="45">
        <v>3.5043000000000001E-3</v>
      </c>
      <c r="N46" s="45">
        <v>2.051952</v>
      </c>
      <c r="O46" s="45">
        <v>5.03715E-2</v>
      </c>
      <c r="P46" s="45">
        <v>511</v>
      </c>
      <c r="Q46" s="45">
        <v>0.62217270000000002</v>
      </c>
      <c r="W46" s="1"/>
      <c r="X46" s="1"/>
      <c r="AA46" s="45"/>
      <c r="AB46" s="45"/>
      <c r="AC46" s="45"/>
      <c r="AD46" s="45" t="s">
        <v>1591</v>
      </c>
      <c r="AJ46" s="1" t="s">
        <v>49</v>
      </c>
      <c r="AK46" s="1">
        <v>4.7522500000000002E-2</v>
      </c>
      <c r="AP46" s="15" t="s">
        <v>487</v>
      </c>
      <c r="AQ46" s="15">
        <v>7.8069999999999997E-3</v>
      </c>
      <c r="AR46" s="15">
        <v>3.3341999999999998E-3</v>
      </c>
      <c r="AS46" s="15">
        <v>2.3414700000000002</v>
      </c>
      <c r="AT46" s="15">
        <v>2.7146099999999999E-2</v>
      </c>
      <c r="AU46" s="15">
        <v>512</v>
      </c>
      <c r="AV46" s="1">
        <v>0.62337679999999995</v>
      </c>
    </row>
    <row r="47" spans="1:54">
      <c r="A47" s="15" t="s">
        <v>69</v>
      </c>
      <c r="B47" s="15">
        <v>3.7537500000000001E-2</v>
      </c>
      <c r="I47" s="15">
        <f t="shared" si="0"/>
        <v>44</v>
      </c>
      <c r="J47" s="45" t="s">
        <v>144</v>
      </c>
      <c r="K47" s="45" t="s">
        <v>475</v>
      </c>
      <c r="L47" s="45">
        <v>7.0080000000000003E-3</v>
      </c>
      <c r="M47" s="45">
        <v>8.6490000000000004E-3</v>
      </c>
      <c r="N47" s="45">
        <v>0.81026969999999998</v>
      </c>
      <c r="O47" s="45">
        <v>0.42513980000000001</v>
      </c>
      <c r="P47" s="45">
        <v>511</v>
      </c>
      <c r="Q47" s="45">
        <v>0.62226250000000005</v>
      </c>
      <c r="W47" s="1"/>
      <c r="X47" s="1"/>
      <c r="AA47" s="45"/>
      <c r="AB47" s="45"/>
      <c r="AC47" s="45"/>
      <c r="AD47" s="45" t="s">
        <v>1592</v>
      </c>
      <c r="AJ47" s="1" t="s">
        <v>86</v>
      </c>
      <c r="AK47" s="1">
        <v>4.5837500000000003E-2</v>
      </c>
      <c r="AP47" s="15" t="s">
        <v>456</v>
      </c>
      <c r="AQ47" s="15">
        <v>7.4920999999999998E-3</v>
      </c>
      <c r="AR47" s="15">
        <v>6.0174E-3</v>
      </c>
      <c r="AS47" s="15">
        <v>1.2450779999999999</v>
      </c>
      <c r="AT47" s="15">
        <v>0.22420870000000001</v>
      </c>
      <c r="AU47" s="15">
        <v>512</v>
      </c>
      <c r="AV47" s="1">
        <v>0.62344160000000004</v>
      </c>
    </row>
    <row r="48" spans="1:54">
      <c r="A48" s="15" t="s">
        <v>246</v>
      </c>
      <c r="B48" s="15">
        <v>3.7162100000000003E-2</v>
      </c>
      <c r="I48" s="15">
        <f t="shared" si="0"/>
        <v>45</v>
      </c>
      <c r="J48" s="45" t="s">
        <v>135</v>
      </c>
      <c r="K48" s="45" t="s">
        <v>452</v>
      </c>
      <c r="L48" s="45">
        <v>6.2979999999999998E-3</v>
      </c>
      <c r="M48" s="45">
        <v>3.2826000000000001E-3</v>
      </c>
      <c r="N48" s="45">
        <v>1.9186000000000001</v>
      </c>
      <c r="O48" s="45">
        <v>6.6077399999999994E-2</v>
      </c>
      <c r="P48" s="45">
        <v>511</v>
      </c>
      <c r="Q48" s="45">
        <v>0.62213419999999997</v>
      </c>
      <c r="W48" s="1"/>
      <c r="X48" s="1"/>
      <c r="AA48" s="45"/>
      <c r="AB48" s="45"/>
      <c r="AC48" s="45"/>
      <c r="AD48" s="45" t="s">
        <v>1593</v>
      </c>
      <c r="AJ48" s="1" t="s">
        <v>102</v>
      </c>
      <c r="AK48" s="1">
        <v>4.3918899999999997E-2</v>
      </c>
      <c r="AP48" s="15" t="s">
        <v>462</v>
      </c>
      <c r="AQ48" s="15">
        <v>7.4107000000000001E-3</v>
      </c>
      <c r="AR48" s="15">
        <v>1.1140000000000001E-2</v>
      </c>
      <c r="AS48" s="15">
        <v>0.66523469999999996</v>
      </c>
      <c r="AT48" s="15">
        <v>0.51175890000000002</v>
      </c>
      <c r="AU48" s="15">
        <v>512</v>
      </c>
      <c r="AV48" s="1">
        <v>0.62333459999999996</v>
      </c>
      <c r="BB48" s="7"/>
    </row>
    <row r="49" spans="1:54">
      <c r="A49" s="15" t="s">
        <v>161</v>
      </c>
      <c r="B49" s="15">
        <v>3.16303E-2</v>
      </c>
      <c r="I49" s="15">
        <f t="shared" si="0"/>
        <v>46</v>
      </c>
      <c r="J49" s="45" t="s">
        <v>107</v>
      </c>
      <c r="K49" s="45" t="s">
        <v>485</v>
      </c>
      <c r="L49" s="45">
        <v>5.3563999999999999E-3</v>
      </c>
      <c r="M49" s="45">
        <v>5.2030000000000002E-3</v>
      </c>
      <c r="N49" s="45">
        <v>1.0294810000000001</v>
      </c>
      <c r="O49" s="45">
        <v>0.31273600000000001</v>
      </c>
      <c r="P49" s="45">
        <v>511</v>
      </c>
      <c r="Q49" s="45">
        <v>0.62212690000000004</v>
      </c>
      <c r="W49" s="1"/>
      <c r="X49" s="1"/>
      <c r="AA49" s="45"/>
      <c r="AB49" s="45"/>
      <c r="AC49" s="45"/>
      <c r="AD49" s="45" t="s">
        <v>1594</v>
      </c>
      <c r="AJ49" s="1" t="s">
        <v>138</v>
      </c>
      <c r="AK49" s="1">
        <v>4.3168199999999997E-2</v>
      </c>
      <c r="AP49" s="15" t="s">
        <v>519</v>
      </c>
      <c r="AQ49" s="15">
        <v>7.2287000000000002E-3</v>
      </c>
      <c r="AR49" s="15">
        <v>3.4967000000000002E-3</v>
      </c>
      <c r="AS49" s="15">
        <v>2.0673110000000001</v>
      </c>
      <c r="AT49" s="15">
        <v>4.8793799999999998E-2</v>
      </c>
      <c r="AU49" s="15">
        <v>512</v>
      </c>
      <c r="AV49" s="1">
        <v>0.62336480000000005</v>
      </c>
      <c r="BB49" s="7"/>
    </row>
    <row r="50" spans="1:54">
      <c r="A50" s="15" t="s">
        <v>312</v>
      </c>
      <c r="B50" s="15">
        <v>3.1343799999999998E-2</v>
      </c>
      <c r="I50" s="15">
        <f t="shared" si="0"/>
        <v>47</v>
      </c>
      <c r="J50" s="45" t="s">
        <v>59</v>
      </c>
      <c r="K50" s="45" t="s">
        <v>443</v>
      </c>
      <c r="L50" s="45">
        <v>5.0927999999999998E-3</v>
      </c>
      <c r="M50" s="45">
        <v>3.3966000000000001E-3</v>
      </c>
      <c r="N50" s="45">
        <v>1.4993719999999999</v>
      </c>
      <c r="O50" s="45">
        <v>0.1458227</v>
      </c>
      <c r="P50" s="45">
        <v>511</v>
      </c>
      <c r="Q50" s="45">
        <v>0.6221641</v>
      </c>
      <c r="W50" s="1"/>
      <c r="X50" s="1"/>
      <c r="AA50" s="45"/>
      <c r="AB50" s="45"/>
      <c r="AC50" s="45"/>
      <c r="AD50" s="45" t="s">
        <v>1595</v>
      </c>
      <c r="AJ50" s="1" t="s">
        <v>151</v>
      </c>
      <c r="AK50" s="1">
        <v>4.2567599999999997E-2</v>
      </c>
      <c r="AP50" s="15" t="s">
        <v>475</v>
      </c>
      <c r="AQ50" s="15">
        <v>6.9340000000000001E-3</v>
      </c>
      <c r="AR50" s="15">
        <v>8.6730999999999996E-3</v>
      </c>
      <c r="AS50" s="15">
        <v>0.79948410000000003</v>
      </c>
      <c r="AT50" s="15">
        <v>0.43125360000000001</v>
      </c>
      <c r="AU50" s="15">
        <v>512</v>
      </c>
      <c r="AV50" s="1">
        <v>0.62345030000000001</v>
      </c>
    </row>
    <row r="51" spans="1:54">
      <c r="A51" s="15" t="s">
        <v>64</v>
      </c>
      <c r="B51" s="15">
        <v>3.1156199999999998E-2</v>
      </c>
      <c r="I51" s="15">
        <f t="shared" si="0"/>
        <v>48</v>
      </c>
      <c r="J51" s="45" t="s">
        <v>311</v>
      </c>
      <c r="K51" s="45" t="s">
        <v>463</v>
      </c>
      <c r="L51" s="45">
        <v>4.9527E-3</v>
      </c>
      <c r="M51" s="45">
        <v>9.5815999999999991E-3</v>
      </c>
      <c r="N51" s="45">
        <v>0.51689229999999997</v>
      </c>
      <c r="O51" s="45">
        <v>0.6096007</v>
      </c>
      <c r="P51" s="45">
        <v>511</v>
      </c>
      <c r="Q51" s="45">
        <v>0.62214860000000005</v>
      </c>
      <c r="W51" s="1"/>
      <c r="X51" s="1"/>
      <c r="AA51" s="45"/>
      <c r="AB51" s="45"/>
      <c r="AC51" s="45"/>
      <c r="AD51" s="45" t="s">
        <v>1596</v>
      </c>
      <c r="AJ51" s="1" t="s">
        <v>106</v>
      </c>
      <c r="AK51" s="1">
        <v>4.1666700000000001E-2</v>
      </c>
      <c r="AP51" s="15" t="s">
        <v>452</v>
      </c>
      <c r="AQ51" s="15">
        <v>6.2913999999999999E-3</v>
      </c>
      <c r="AR51" s="15">
        <v>3.2813E-3</v>
      </c>
      <c r="AS51" s="15">
        <v>1.9173640000000001</v>
      </c>
      <c r="AT51" s="15">
        <v>6.6241099999999997E-2</v>
      </c>
      <c r="AU51" s="15">
        <v>512</v>
      </c>
      <c r="AV51" s="1">
        <v>0.62332569999999998</v>
      </c>
      <c r="BB51" s="7"/>
    </row>
    <row r="52" spans="1:54">
      <c r="A52" s="15" t="s">
        <v>57</v>
      </c>
      <c r="B52" s="15">
        <v>2.9954999999999999E-2</v>
      </c>
      <c r="I52" s="15">
        <f t="shared" si="0"/>
        <v>49</v>
      </c>
      <c r="J52" s="45" t="s">
        <v>99</v>
      </c>
      <c r="K52" s="45" t="s">
        <v>421</v>
      </c>
      <c r="L52" s="45">
        <v>4.921E-3</v>
      </c>
      <c r="M52" s="45">
        <v>8.5202000000000003E-3</v>
      </c>
      <c r="N52" s="45">
        <v>0.57756839999999998</v>
      </c>
      <c r="O52" s="45">
        <v>0.56852409999999998</v>
      </c>
      <c r="P52" s="45">
        <v>511</v>
      </c>
      <c r="Q52" s="45">
        <v>0.62217279999999997</v>
      </c>
      <c r="W52" s="1"/>
      <c r="X52" s="1"/>
      <c r="AA52" s="45"/>
      <c r="AB52" s="45"/>
      <c r="AC52" s="45"/>
      <c r="AD52" s="45" t="s">
        <v>1597</v>
      </c>
      <c r="AJ52" s="1" t="s">
        <v>128</v>
      </c>
      <c r="AK52" s="1">
        <v>3.7912899999999999E-2</v>
      </c>
      <c r="AP52" s="15" t="s">
        <v>485</v>
      </c>
      <c r="AQ52" s="15">
        <v>5.5183999999999997E-3</v>
      </c>
      <c r="AR52" s="15">
        <v>5.1494000000000002E-3</v>
      </c>
      <c r="AS52" s="15">
        <v>1.0716509999999999</v>
      </c>
      <c r="AT52" s="15">
        <v>0.29372379999999998</v>
      </c>
      <c r="AU52" s="15">
        <v>512</v>
      </c>
      <c r="AV52" s="1">
        <v>0.62331970000000003</v>
      </c>
      <c r="BB52" s="7"/>
    </row>
    <row r="53" spans="1:54">
      <c r="A53" s="15" t="s">
        <v>164</v>
      </c>
      <c r="B53" s="15">
        <v>2.9654699999999999E-2</v>
      </c>
      <c r="I53" s="15">
        <f t="shared" si="0"/>
        <v>50</v>
      </c>
      <c r="J53" s="45" t="s">
        <v>154</v>
      </c>
      <c r="K53" s="45" t="s">
        <v>492</v>
      </c>
      <c r="L53" s="45">
        <v>4.0191000000000003E-3</v>
      </c>
      <c r="M53" s="45">
        <v>5.8684000000000002E-3</v>
      </c>
      <c r="N53" s="45">
        <v>0.68486880000000006</v>
      </c>
      <c r="O53" s="45">
        <v>0.49948720000000002</v>
      </c>
      <c r="P53" s="45">
        <v>511</v>
      </c>
      <c r="Q53" s="45">
        <v>0.62214259999999999</v>
      </c>
      <c r="W53" s="1"/>
      <c r="X53" s="1"/>
      <c r="AA53" s="45"/>
      <c r="AB53" s="45"/>
      <c r="AC53" s="45"/>
      <c r="AD53" s="45" t="s">
        <v>1598</v>
      </c>
      <c r="AJ53" s="1" t="s">
        <v>69</v>
      </c>
      <c r="AK53" s="1">
        <v>3.7537500000000001E-2</v>
      </c>
      <c r="AP53" s="15" t="s">
        <v>463</v>
      </c>
      <c r="AQ53" s="15">
        <v>5.4041999999999996E-3</v>
      </c>
      <c r="AR53" s="15">
        <v>9.4167000000000001E-3</v>
      </c>
      <c r="AS53" s="15">
        <v>0.57389449999999997</v>
      </c>
      <c r="AT53" s="15">
        <v>0.57097100000000001</v>
      </c>
      <c r="AU53" s="15">
        <v>512</v>
      </c>
      <c r="AV53" s="1">
        <v>0.62334789999999995</v>
      </c>
      <c r="BB53" s="7"/>
    </row>
    <row r="54" spans="1:54">
      <c r="A54" s="15" t="s">
        <v>311</v>
      </c>
      <c r="B54" s="15">
        <v>2.9154200000000002E-2</v>
      </c>
      <c r="I54" s="15">
        <f t="shared" si="0"/>
        <v>51</v>
      </c>
      <c r="J54" s="45" t="s">
        <v>129</v>
      </c>
      <c r="K54" s="45" t="s">
        <v>523</v>
      </c>
      <c r="L54" s="45">
        <v>3.7043000000000002E-3</v>
      </c>
      <c r="M54" s="45">
        <v>3.1419E-3</v>
      </c>
      <c r="N54" s="45">
        <v>1.1790050000000001</v>
      </c>
      <c r="O54" s="45">
        <v>0.2490734</v>
      </c>
      <c r="P54" s="45">
        <v>511</v>
      </c>
      <c r="Q54" s="45">
        <v>0.62213180000000001</v>
      </c>
      <c r="W54" s="1"/>
      <c r="X54" s="1"/>
      <c r="AA54" s="45"/>
      <c r="AB54" s="45"/>
      <c r="AC54" s="45"/>
      <c r="AD54" s="45" t="s">
        <v>1599</v>
      </c>
      <c r="AJ54" s="1" t="s">
        <v>70</v>
      </c>
      <c r="AK54" s="1">
        <v>3.7537500000000001E-2</v>
      </c>
      <c r="AP54" s="15" t="s">
        <v>443</v>
      </c>
      <c r="AQ54" s="15">
        <v>5.0647000000000001E-3</v>
      </c>
      <c r="AR54" s="15">
        <v>3.3861E-3</v>
      </c>
      <c r="AS54" s="15">
        <v>1.495717</v>
      </c>
      <c r="AT54" s="15">
        <v>0.14676790000000001</v>
      </c>
      <c r="AU54" s="15">
        <v>512</v>
      </c>
      <c r="AV54" s="1">
        <v>0.62335490000000005</v>
      </c>
    </row>
    <row r="55" spans="1:54">
      <c r="A55" s="15" t="s">
        <v>53</v>
      </c>
      <c r="B55" s="15">
        <v>2.5150200000000001E-2</v>
      </c>
      <c r="I55" s="15">
        <f t="shared" si="0"/>
        <v>52</v>
      </c>
      <c r="J55" s="45" t="s">
        <v>136</v>
      </c>
      <c r="K55" s="45" t="s">
        <v>493</v>
      </c>
      <c r="L55" s="45">
        <v>3.5016000000000001E-3</v>
      </c>
      <c r="M55" s="45">
        <v>2.9968999999999998E-3</v>
      </c>
      <c r="N55" s="45">
        <v>1.1684110000000001</v>
      </c>
      <c r="O55" s="45">
        <v>0.2532431</v>
      </c>
      <c r="P55" s="45">
        <v>511</v>
      </c>
      <c r="Q55" s="45">
        <v>0.62212299999999998</v>
      </c>
      <c r="W55" s="1"/>
      <c r="X55" s="1"/>
      <c r="AA55" s="45"/>
      <c r="AB55" s="45"/>
      <c r="AC55" s="45"/>
      <c r="AD55" s="45" t="s">
        <v>1600</v>
      </c>
      <c r="AJ55" s="1" t="s">
        <v>314</v>
      </c>
      <c r="AK55" s="1">
        <v>3.7537500000000001E-2</v>
      </c>
      <c r="AP55" s="15" t="s">
        <v>421</v>
      </c>
      <c r="AQ55" s="15">
        <v>4.8548999999999997E-3</v>
      </c>
      <c r="AR55" s="15">
        <v>8.5299E-3</v>
      </c>
      <c r="AS55" s="15">
        <v>0.56916639999999996</v>
      </c>
      <c r="AT55" s="15">
        <v>0.57412779999999997</v>
      </c>
      <c r="AU55" s="15">
        <v>512</v>
      </c>
      <c r="AV55" s="1">
        <v>0.62336250000000004</v>
      </c>
    </row>
    <row r="56" spans="1:54">
      <c r="A56" s="15" t="s">
        <v>42</v>
      </c>
      <c r="B56" s="15">
        <v>2.5150100000000002E-2</v>
      </c>
      <c r="I56" s="15">
        <f t="shared" si="0"/>
        <v>53</v>
      </c>
      <c r="J56" s="45" t="s">
        <v>47</v>
      </c>
      <c r="K56" s="45" t="s">
        <v>495</v>
      </c>
      <c r="L56" s="45">
        <v>2.6489999999999999E-3</v>
      </c>
      <c r="M56" s="45">
        <v>5.2925999999999997E-3</v>
      </c>
      <c r="N56" s="45">
        <v>0.50051959999999995</v>
      </c>
      <c r="O56" s="45">
        <v>0.62091980000000002</v>
      </c>
      <c r="P56" s="45">
        <v>511</v>
      </c>
      <c r="Q56" s="45">
        <v>0.62212599999999996</v>
      </c>
      <c r="W56" s="1"/>
      <c r="X56" s="1"/>
      <c r="AA56" s="45"/>
      <c r="AB56" s="45"/>
      <c r="AC56" s="45"/>
      <c r="AD56" s="45" t="s">
        <v>1601</v>
      </c>
      <c r="AJ56" s="1" t="s">
        <v>85</v>
      </c>
      <c r="AK56" s="1">
        <v>3.7537500000000001E-2</v>
      </c>
      <c r="AP56" s="15" t="s">
        <v>492</v>
      </c>
      <c r="AQ56" s="15">
        <v>3.9706999999999998E-3</v>
      </c>
      <c r="AR56" s="15">
        <v>5.8387999999999999E-3</v>
      </c>
      <c r="AS56" s="15">
        <v>0.68005649999999995</v>
      </c>
      <c r="AT56" s="15">
        <v>0.50247960000000003</v>
      </c>
      <c r="AU56" s="15">
        <v>512</v>
      </c>
      <c r="AV56" s="1">
        <v>0.62333329999999998</v>
      </c>
      <c r="BB56" s="7"/>
    </row>
    <row r="57" spans="1:54">
      <c r="A57" s="15" t="s">
        <v>127</v>
      </c>
      <c r="B57" s="15">
        <v>2.5024999999999999E-2</v>
      </c>
      <c r="I57" s="15">
        <f t="shared" si="0"/>
        <v>54</v>
      </c>
      <c r="J57" s="45" t="s">
        <v>58</v>
      </c>
      <c r="K57" s="45" t="s">
        <v>500</v>
      </c>
      <c r="L57" s="45">
        <v>2.5076E-3</v>
      </c>
      <c r="M57" s="45">
        <v>2.7219000000000002E-3</v>
      </c>
      <c r="N57" s="45">
        <v>0.92126350000000001</v>
      </c>
      <c r="O57" s="45">
        <v>0.3653827</v>
      </c>
      <c r="P57" s="45">
        <v>511</v>
      </c>
      <c r="Q57" s="45">
        <v>0.62212659999999997</v>
      </c>
      <c r="W57" s="1"/>
      <c r="X57" s="1"/>
      <c r="AA57" s="45"/>
      <c r="AB57" s="45"/>
      <c r="AC57" s="45"/>
      <c r="AD57" s="45" t="s">
        <v>1602</v>
      </c>
      <c r="AJ57" s="1" t="s">
        <v>246</v>
      </c>
      <c r="AK57" s="1">
        <v>3.7162100000000003E-2</v>
      </c>
      <c r="AP57" s="15" t="s">
        <v>523</v>
      </c>
      <c r="AQ57" s="15">
        <v>3.6632000000000001E-3</v>
      </c>
      <c r="AR57" s="15">
        <v>3.1207000000000001E-3</v>
      </c>
      <c r="AS57" s="15">
        <v>1.173821</v>
      </c>
      <c r="AT57" s="15">
        <v>0.25110729999999998</v>
      </c>
      <c r="AU57" s="15">
        <v>512</v>
      </c>
      <c r="AV57" s="1">
        <v>0.62332279999999995</v>
      </c>
    </row>
    <row r="58" spans="1:54">
      <c r="A58" s="15" t="s">
        <v>112</v>
      </c>
      <c r="B58" s="15">
        <v>2.4989299999999999E-2</v>
      </c>
      <c r="I58" s="15">
        <f t="shared" si="0"/>
        <v>55</v>
      </c>
      <c r="J58" s="45" t="s">
        <v>51</v>
      </c>
      <c r="K58" s="45" t="s">
        <v>431</v>
      </c>
      <c r="L58" s="45">
        <v>2.2937000000000001E-3</v>
      </c>
      <c r="M58" s="45">
        <v>3.2815000000000001E-3</v>
      </c>
      <c r="N58" s="45">
        <v>0.69898800000000005</v>
      </c>
      <c r="O58" s="45">
        <v>0.49076560000000002</v>
      </c>
      <c r="P58" s="45">
        <v>511</v>
      </c>
      <c r="Q58" s="45">
        <v>0.6221141</v>
      </c>
      <c r="W58" s="1"/>
      <c r="X58" s="1"/>
      <c r="AA58" s="45"/>
      <c r="AB58" s="45"/>
      <c r="AC58" s="45"/>
      <c r="AD58" s="45" t="s">
        <v>1603</v>
      </c>
      <c r="AJ58" s="1" t="s">
        <v>161</v>
      </c>
      <c r="AK58" s="1">
        <v>3.16303E-2</v>
      </c>
      <c r="AP58" s="15" t="s">
        <v>493</v>
      </c>
      <c r="AQ58" s="15">
        <v>3.4719E-3</v>
      </c>
      <c r="AR58" s="15">
        <v>2.9872000000000002E-3</v>
      </c>
      <c r="AS58" s="15">
        <v>1.1622790000000001</v>
      </c>
      <c r="AT58" s="15">
        <v>0.25568039999999997</v>
      </c>
      <c r="AU58" s="15">
        <v>512</v>
      </c>
      <c r="AV58" s="1">
        <v>0.62331429999999999</v>
      </c>
      <c r="BB58" s="7"/>
    </row>
    <row r="59" spans="1:54">
      <c r="A59" s="15" t="s">
        <v>118</v>
      </c>
      <c r="B59" s="15">
        <v>2.4962499999999999E-2</v>
      </c>
      <c r="I59" s="15">
        <f t="shared" si="0"/>
        <v>56</v>
      </c>
      <c r="J59" s="45" t="s">
        <v>152</v>
      </c>
      <c r="K59" s="45" t="s">
        <v>488</v>
      </c>
      <c r="L59" s="45">
        <v>6.7409999999999996E-4</v>
      </c>
      <c r="M59" s="45">
        <v>7.6721999999999997E-3</v>
      </c>
      <c r="N59" s="45">
        <v>8.7859300000000001E-2</v>
      </c>
      <c r="O59" s="45">
        <v>0.93066170000000004</v>
      </c>
      <c r="P59" s="45">
        <v>511</v>
      </c>
      <c r="Q59" s="45">
        <v>0.62210889999999996</v>
      </c>
      <c r="W59" s="1"/>
      <c r="X59" s="1"/>
      <c r="AA59" s="45"/>
      <c r="AB59" s="45"/>
      <c r="AC59" s="45"/>
      <c r="AD59" s="45" t="s">
        <v>1604</v>
      </c>
      <c r="AJ59" s="1" t="s">
        <v>312</v>
      </c>
      <c r="AK59" s="1">
        <v>3.1343799999999998E-2</v>
      </c>
      <c r="AP59" s="15" t="s">
        <v>495</v>
      </c>
      <c r="AQ59" s="15">
        <v>2.7431000000000001E-3</v>
      </c>
      <c r="AR59" s="15">
        <v>5.2716000000000004E-3</v>
      </c>
      <c r="AS59" s="15">
        <v>0.52034610000000003</v>
      </c>
      <c r="AT59" s="15">
        <v>0.60722540000000003</v>
      </c>
      <c r="AU59" s="15">
        <v>512</v>
      </c>
      <c r="AV59" s="1">
        <v>0.62331899999999996</v>
      </c>
    </row>
    <row r="60" spans="1:54">
      <c r="A60" s="15" t="s">
        <v>75</v>
      </c>
      <c r="B60" s="15">
        <v>2.47748E-2</v>
      </c>
      <c r="I60" s="15">
        <f t="shared" si="0"/>
        <v>57</v>
      </c>
      <c r="J60" s="45" t="s">
        <v>71</v>
      </c>
      <c r="K60" s="45" t="s">
        <v>466</v>
      </c>
      <c r="L60" s="45">
        <v>5.3209999999999998E-4</v>
      </c>
      <c r="M60" s="45">
        <v>2.2977000000000002E-3</v>
      </c>
      <c r="N60" s="45">
        <v>0.23159569999999999</v>
      </c>
      <c r="O60" s="45">
        <v>0.81866510000000003</v>
      </c>
      <c r="P60" s="45">
        <v>511</v>
      </c>
      <c r="Q60" s="45">
        <v>0.6221082</v>
      </c>
      <c r="W60" s="1"/>
      <c r="X60" s="1"/>
      <c r="AA60" s="45"/>
      <c r="AB60" s="45"/>
      <c r="AC60" s="45"/>
      <c r="AD60" s="45" t="s">
        <v>1605</v>
      </c>
      <c r="AJ60" s="1" t="s">
        <v>64</v>
      </c>
      <c r="AK60" s="1">
        <v>3.1156199999999998E-2</v>
      </c>
      <c r="AP60" s="15" t="s">
        <v>500</v>
      </c>
      <c r="AQ60" s="15">
        <v>2.5290999999999998E-3</v>
      </c>
      <c r="AR60" s="15">
        <v>2.7223999999999998E-3</v>
      </c>
      <c r="AS60" s="15">
        <v>0.92899969999999998</v>
      </c>
      <c r="AT60" s="15">
        <v>0.36143449999999999</v>
      </c>
      <c r="AU60" s="15">
        <v>512</v>
      </c>
      <c r="AV60" s="1">
        <v>0.62331840000000005</v>
      </c>
    </row>
    <row r="61" spans="1:54">
      <c r="A61" s="15" t="s">
        <v>244</v>
      </c>
      <c r="B61" s="15">
        <v>2.2053300000000001E-2</v>
      </c>
      <c r="I61" s="15">
        <f t="shared" si="0"/>
        <v>58</v>
      </c>
      <c r="J61" s="45" t="s">
        <v>134</v>
      </c>
      <c r="K61" s="45" t="s">
        <v>524</v>
      </c>
      <c r="L61" s="45">
        <v>5.2510000000000002E-4</v>
      </c>
      <c r="M61" s="45">
        <v>5.5773999999999997E-3</v>
      </c>
      <c r="N61" s="45">
        <v>9.4145599999999996E-2</v>
      </c>
      <c r="O61" s="45">
        <v>0.92571530000000002</v>
      </c>
      <c r="P61" s="45">
        <v>511</v>
      </c>
      <c r="Q61" s="45">
        <v>0.62210849999999995</v>
      </c>
      <c r="W61" s="1"/>
      <c r="X61" s="1"/>
      <c r="AA61" s="45"/>
      <c r="AB61" s="45"/>
      <c r="AC61" s="45"/>
      <c r="AD61" s="45" t="s">
        <v>1606</v>
      </c>
      <c r="AJ61" s="1" t="s">
        <v>57</v>
      </c>
      <c r="AK61" s="1">
        <v>2.9954999999999999E-2</v>
      </c>
      <c r="AP61" s="15" t="s">
        <v>431</v>
      </c>
      <c r="AQ61" s="15">
        <v>2.2824E-3</v>
      </c>
      <c r="AR61" s="15">
        <v>3.2835E-3</v>
      </c>
      <c r="AS61" s="15">
        <v>0.69510329999999998</v>
      </c>
      <c r="AT61" s="15">
        <v>0.4931566</v>
      </c>
      <c r="AU61" s="15">
        <v>512</v>
      </c>
      <c r="AV61" s="1">
        <v>0.62330560000000002</v>
      </c>
    </row>
    <row r="62" spans="1:54">
      <c r="A62" s="15" t="s">
        <v>156</v>
      </c>
      <c r="B62" s="15">
        <v>2.0833299999999999E-2</v>
      </c>
      <c r="I62" s="15">
        <f t="shared" si="0"/>
        <v>59</v>
      </c>
      <c r="J62" s="45" t="s">
        <v>131</v>
      </c>
      <c r="K62" s="45" t="s">
        <v>501</v>
      </c>
      <c r="L62" s="45">
        <v>-2.7819999999999999E-4</v>
      </c>
      <c r="M62" s="45">
        <v>2.5998000000000002E-3</v>
      </c>
      <c r="N62" s="45">
        <v>-0.10700709999999999</v>
      </c>
      <c r="O62" s="45">
        <v>0.9156048</v>
      </c>
      <c r="P62" s="45">
        <v>511</v>
      </c>
      <c r="Q62" s="45">
        <v>0.62210759999999998</v>
      </c>
      <c r="W62" s="1"/>
      <c r="X62" s="1"/>
      <c r="AA62" s="45"/>
      <c r="AB62" s="45"/>
      <c r="AC62" s="45"/>
      <c r="AD62" s="45" t="s">
        <v>1607</v>
      </c>
      <c r="AJ62" s="1" t="s">
        <v>164</v>
      </c>
      <c r="AK62" s="1">
        <v>2.9654699999999999E-2</v>
      </c>
      <c r="AP62" s="15" t="s">
        <v>524</v>
      </c>
      <c r="AQ62" s="15">
        <v>5.6090000000000003E-4</v>
      </c>
      <c r="AR62" s="15">
        <v>5.5776999999999997E-3</v>
      </c>
      <c r="AS62" s="15">
        <v>0.1005581</v>
      </c>
      <c r="AT62" s="15">
        <v>0.92067270000000001</v>
      </c>
      <c r="AU62" s="15">
        <v>512</v>
      </c>
      <c r="AV62" s="1">
        <v>0.62330030000000003</v>
      </c>
      <c r="BB62" s="7"/>
    </row>
    <row r="63" spans="1:54">
      <c r="A63" s="15" t="s">
        <v>113</v>
      </c>
      <c r="B63" s="15">
        <v>2.0317200000000001E-2</v>
      </c>
      <c r="I63" s="15">
        <f t="shared" si="0"/>
        <v>60</v>
      </c>
      <c r="J63" s="45" t="s">
        <v>97</v>
      </c>
      <c r="K63" s="45" t="s">
        <v>432</v>
      </c>
      <c r="L63" s="45">
        <v>-3.524E-4</v>
      </c>
      <c r="M63" s="45">
        <v>9.3346000000000002E-3</v>
      </c>
      <c r="N63" s="45">
        <v>-3.7750400000000003E-2</v>
      </c>
      <c r="O63" s="45">
        <v>0.97017509999999996</v>
      </c>
      <c r="P63" s="45">
        <v>511</v>
      </c>
      <c r="Q63" s="45">
        <v>0.62210779999999999</v>
      </c>
      <c r="W63" s="1"/>
      <c r="X63" s="1"/>
      <c r="AA63" s="45"/>
      <c r="AB63" s="45"/>
      <c r="AC63" s="45"/>
      <c r="AD63" s="45" t="s">
        <v>1608</v>
      </c>
      <c r="AJ63" s="1" t="s">
        <v>311</v>
      </c>
      <c r="AK63" s="1">
        <v>2.9154200000000002E-2</v>
      </c>
      <c r="AL63" s="8"/>
      <c r="AM63" s="8"/>
      <c r="AP63" s="15" t="s">
        <v>488</v>
      </c>
      <c r="AQ63" s="15">
        <v>5.488E-4</v>
      </c>
      <c r="AR63" s="15">
        <v>7.6674000000000004E-3</v>
      </c>
      <c r="AS63" s="15">
        <v>7.1576899999999999E-2</v>
      </c>
      <c r="AT63" s="15">
        <v>0.9434863</v>
      </c>
      <c r="AU63" s="15">
        <v>512</v>
      </c>
      <c r="AV63" s="1">
        <v>0.62330010000000002</v>
      </c>
      <c r="BB63" s="7"/>
    </row>
    <row r="64" spans="1:54">
      <c r="A64" s="15" t="s">
        <v>144</v>
      </c>
      <c r="B64" s="15">
        <v>2.0007500000000001E-2</v>
      </c>
      <c r="I64" s="15">
        <f t="shared" si="0"/>
        <v>61</v>
      </c>
      <c r="J64" s="45" t="s">
        <v>145</v>
      </c>
      <c r="K64" s="45" t="s">
        <v>438</v>
      </c>
      <c r="L64" s="45">
        <v>-1.0916000000000001E-3</v>
      </c>
      <c r="M64" s="45">
        <v>4.2763000000000002E-3</v>
      </c>
      <c r="N64" s="45">
        <v>-0.25525639999999999</v>
      </c>
      <c r="O64" s="45">
        <v>0.80053350000000001</v>
      </c>
      <c r="P64" s="45">
        <v>511</v>
      </c>
      <c r="Q64" s="45">
        <v>0.62211019999999995</v>
      </c>
      <c r="W64" s="1"/>
      <c r="X64" s="1"/>
      <c r="AA64" s="45"/>
      <c r="AB64" s="45"/>
      <c r="AC64" s="45"/>
      <c r="AD64" s="45" t="s">
        <v>1609</v>
      </c>
      <c r="AJ64" s="1" t="s">
        <v>53</v>
      </c>
      <c r="AK64" s="1">
        <v>2.5150200000000001E-2</v>
      </c>
      <c r="AP64" s="15" t="s">
        <v>466</v>
      </c>
      <c r="AQ64" s="15">
        <v>5.1780000000000001E-4</v>
      </c>
      <c r="AR64" s="15">
        <v>2.2981E-3</v>
      </c>
      <c r="AS64" s="15">
        <v>0.2253145</v>
      </c>
      <c r="AT64" s="15">
        <v>0.82349620000000001</v>
      </c>
      <c r="AU64" s="15">
        <v>512</v>
      </c>
      <c r="AV64" s="1">
        <v>0.62329979999999996</v>
      </c>
    </row>
    <row r="65" spans="1:54">
      <c r="A65" s="15" t="s">
        <v>160</v>
      </c>
      <c r="B65" s="15">
        <v>1.91244E-2</v>
      </c>
      <c r="I65" s="15">
        <f t="shared" si="0"/>
        <v>62</v>
      </c>
      <c r="J65" s="45" t="s">
        <v>45</v>
      </c>
      <c r="K65" s="45" t="s">
        <v>454</v>
      </c>
      <c r="L65" s="45">
        <v>-1.5483999999999999E-3</v>
      </c>
      <c r="M65" s="45">
        <v>4.5561000000000004E-3</v>
      </c>
      <c r="N65" s="45">
        <v>-0.33985939999999998</v>
      </c>
      <c r="O65" s="45">
        <v>0.73669269999999998</v>
      </c>
      <c r="P65" s="45">
        <v>511</v>
      </c>
      <c r="Q65" s="45">
        <v>0.6221139</v>
      </c>
      <c r="W65" s="1"/>
      <c r="X65" s="1"/>
      <c r="AA65" s="45"/>
      <c r="AB65" s="45"/>
      <c r="AC65" s="45"/>
      <c r="AD65" s="45" t="s">
        <v>1610</v>
      </c>
      <c r="AJ65" s="1" t="s">
        <v>42</v>
      </c>
      <c r="AK65" s="1">
        <v>2.5150100000000002E-2</v>
      </c>
      <c r="AP65" s="15" t="s">
        <v>501</v>
      </c>
      <c r="AQ65" s="15">
        <v>-3.211E-4</v>
      </c>
      <c r="AR65" s="15">
        <v>2.5925000000000002E-3</v>
      </c>
      <c r="AS65" s="15">
        <v>-0.1238747</v>
      </c>
      <c r="AT65" s="15">
        <v>0.90236720000000004</v>
      </c>
      <c r="AU65" s="15">
        <v>512</v>
      </c>
      <c r="AV65" s="1">
        <v>0.62329920000000005</v>
      </c>
    </row>
    <row r="66" spans="1:54">
      <c r="A66" s="15" t="s">
        <v>109</v>
      </c>
      <c r="B66" s="15">
        <v>1.88626E-2</v>
      </c>
      <c r="I66" s="15">
        <f t="shared" si="0"/>
        <v>63</v>
      </c>
      <c r="J66" s="45" t="s">
        <v>48</v>
      </c>
      <c r="K66" s="45" t="s">
        <v>514</v>
      </c>
      <c r="L66" s="45">
        <v>-2.0975E-3</v>
      </c>
      <c r="M66" s="45">
        <v>4.7597000000000004E-3</v>
      </c>
      <c r="N66" s="45">
        <v>-0.44068000000000002</v>
      </c>
      <c r="O66" s="45">
        <v>0.66308710000000004</v>
      </c>
      <c r="P66" s="45">
        <v>511</v>
      </c>
      <c r="Q66" s="45">
        <v>0.62211050000000001</v>
      </c>
      <c r="W66" s="1"/>
      <c r="X66" s="1"/>
      <c r="AA66" s="45"/>
      <c r="AB66" s="45"/>
      <c r="AC66" s="45"/>
      <c r="AD66" s="45" t="s">
        <v>1611</v>
      </c>
      <c r="AJ66" s="1" t="s">
        <v>127</v>
      </c>
      <c r="AK66" s="1">
        <v>2.5024999999999999E-2</v>
      </c>
      <c r="AP66" s="15" t="s">
        <v>432</v>
      </c>
      <c r="AQ66" s="15">
        <v>-3.2160000000000001E-4</v>
      </c>
      <c r="AR66" s="15">
        <v>9.3491000000000008E-3</v>
      </c>
      <c r="AS66" s="15">
        <v>-3.4395200000000001E-2</v>
      </c>
      <c r="AT66" s="15">
        <v>0.97282469999999999</v>
      </c>
      <c r="AU66" s="15">
        <v>512</v>
      </c>
      <c r="AV66" s="1">
        <v>0.62329939999999995</v>
      </c>
    </row>
    <row r="67" spans="1:54">
      <c r="A67" s="15" t="s">
        <v>95</v>
      </c>
      <c r="B67" s="15">
        <v>1.8768799999999999E-2</v>
      </c>
      <c r="I67" s="15">
        <f t="shared" si="0"/>
        <v>64</v>
      </c>
      <c r="J67" s="45" t="s">
        <v>62</v>
      </c>
      <c r="K67" s="45" t="s">
        <v>526</v>
      </c>
      <c r="L67" s="45">
        <v>-2.6484999999999998E-3</v>
      </c>
      <c r="M67" s="45">
        <v>5.9579999999999998E-3</v>
      </c>
      <c r="N67" s="45">
        <v>-0.44452760000000002</v>
      </c>
      <c r="O67" s="45">
        <v>0.66033949999999997</v>
      </c>
      <c r="P67" s="45">
        <v>511</v>
      </c>
      <c r="Q67" s="45">
        <v>0.62212599999999996</v>
      </c>
      <c r="W67" s="1"/>
      <c r="X67" s="1"/>
      <c r="AA67" s="45"/>
      <c r="AB67" s="45"/>
      <c r="AC67" s="45"/>
      <c r="AD67" s="45" t="s">
        <v>1612</v>
      </c>
      <c r="AJ67" s="1" t="s">
        <v>112</v>
      </c>
      <c r="AK67" s="1">
        <v>2.4989299999999999E-2</v>
      </c>
      <c r="AP67" s="15" t="s">
        <v>438</v>
      </c>
      <c r="AQ67" s="15">
        <v>-1.0870000000000001E-3</v>
      </c>
      <c r="AR67" s="15">
        <v>4.2722000000000003E-3</v>
      </c>
      <c r="AS67" s="15">
        <v>-0.25443159999999998</v>
      </c>
      <c r="AT67" s="15">
        <v>0.80116370000000003</v>
      </c>
      <c r="AU67" s="15">
        <v>512</v>
      </c>
      <c r="AV67" s="1">
        <v>0.62330180000000002</v>
      </c>
    </row>
    <row r="68" spans="1:54">
      <c r="A68" s="15" t="s">
        <v>134</v>
      </c>
      <c r="B68" s="15">
        <v>1.7492500000000001E-2</v>
      </c>
      <c r="I68" s="15">
        <f t="shared" si="0"/>
        <v>65</v>
      </c>
      <c r="J68" s="45" t="s">
        <v>121</v>
      </c>
      <c r="K68" s="45" t="s">
        <v>518</v>
      </c>
      <c r="L68" s="45">
        <v>-3.7767E-3</v>
      </c>
      <c r="M68" s="45">
        <v>4.5735000000000003E-3</v>
      </c>
      <c r="N68" s="45">
        <v>-0.82579179999999996</v>
      </c>
      <c r="O68" s="45">
        <v>0.41643560000000002</v>
      </c>
      <c r="P68" s="45">
        <v>511</v>
      </c>
      <c r="Q68" s="45">
        <v>0.6221487</v>
      </c>
      <c r="W68" s="1"/>
      <c r="X68" s="1"/>
      <c r="AA68" s="45"/>
      <c r="AB68" s="45"/>
      <c r="AC68" s="45"/>
      <c r="AD68" s="45" t="s">
        <v>1613</v>
      </c>
      <c r="AJ68" s="1" t="s">
        <v>118</v>
      </c>
      <c r="AK68" s="1">
        <v>2.4962499999999999E-2</v>
      </c>
      <c r="AP68" s="15" t="s">
        <v>454</v>
      </c>
      <c r="AQ68" s="15">
        <v>-1.3652E-3</v>
      </c>
      <c r="AR68" s="15">
        <v>4.4790000000000003E-3</v>
      </c>
      <c r="AS68" s="15">
        <v>-0.30479810000000002</v>
      </c>
      <c r="AT68" s="15">
        <v>0.76294649999999997</v>
      </c>
      <c r="AU68" s="15">
        <v>512</v>
      </c>
      <c r="AV68" s="1">
        <v>0.62330419999999997</v>
      </c>
    </row>
    <row r="69" spans="1:54">
      <c r="A69" s="15" t="s">
        <v>68</v>
      </c>
      <c r="B69" s="15">
        <v>1.6641599999999999E-2</v>
      </c>
      <c r="I69" s="15">
        <f t="shared" si="0"/>
        <v>66</v>
      </c>
      <c r="J69" s="45" t="s">
        <v>153</v>
      </c>
      <c r="K69" s="45" t="s">
        <v>455</v>
      </c>
      <c r="L69" s="45">
        <v>-4.0191000000000003E-3</v>
      </c>
      <c r="M69" s="45">
        <v>5.8684000000000002E-3</v>
      </c>
      <c r="N69" s="45">
        <v>-0.68486880000000006</v>
      </c>
      <c r="O69" s="45">
        <v>0.49948720000000002</v>
      </c>
      <c r="P69" s="45">
        <v>511</v>
      </c>
      <c r="Q69" s="45">
        <v>0.62214259999999999</v>
      </c>
      <c r="W69" s="1"/>
      <c r="X69" s="1"/>
      <c r="AA69" s="45"/>
      <c r="AB69" s="45"/>
      <c r="AC69" s="45"/>
      <c r="AD69" s="45" t="s">
        <v>1614</v>
      </c>
      <c r="AJ69" s="1" t="s">
        <v>75</v>
      </c>
      <c r="AK69" s="1">
        <v>2.47748E-2</v>
      </c>
      <c r="AP69" s="15" t="s">
        <v>514</v>
      </c>
      <c r="AQ69" s="15">
        <v>-2.0300000000000001E-3</v>
      </c>
      <c r="AR69" s="15">
        <v>4.7260000000000002E-3</v>
      </c>
      <c r="AS69" s="15">
        <v>-0.42953910000000001</v>
      </c>
      <c r="AT69" s="15">
        <v>0.67106969999999999</v>
      </c>
      <c r="AU69" s="15">
        <v>512</v>
      </c>
      <c r="AV69" s="1">
        <v>0.62330189999999996</v>
      </c>
      <c r="BB69" s="7"/>
    </row>
    <row r="70" spans="1:54">
      <c r="A70" s="15" t="s">
        <v>313</v>
      </c>
      <c r="B70" s="15">
        <v>1.65165E-2</v>
      </c>
      <c r="I70" s="15">
        <f t="shared" ref="I70:I121" si="1">I69+1</f>
        <v>67</v>
      </c>
      <c r="J70" s="45" t="s">
        <v>150</v>
      </c>
      <c r="K70" s="45" t="s">
        <v>510</v>
      </c>
      <c r="L70" s="45">
        <v>-4.2424000000000003E-3</v>
      </c>
      <c r="M70" s="45">
        <v>2.4888000000000002E-3</v>
      </c>
      <c r="N70" s="45">
        <v>-1.704617</v>
      </c>
      <c r="O70" s="45">
        <v>0.1001891</v>
      </c>
      <c r="P70" s="45">
        <v>511</v>
      </c>
      <c r="Q70" s="45">
        <v>0.62213949999999996</v>
      </c>
      <c r="W70" s="1"/>
      <c r="X70" s="1"/>
      <c r="AA70" s="45"/>
      <c r="AB70" s="45"/>
      <c r="AC70" s="45"/>
      <c r="AD70" s="45" t="s">
        <v>1615</v>
      </c>
      <c r="AJ70" s="1" t="s">
        <v>244</v>
      </c>
      <c r="AK70" s="1">
        <v>2.2053300000000001E-2</v>
      </c>
      <c r="AP70" s="15" t="s">
        <v>526</v>
      </c>
      <c r="AQ70" s="15">
        <v>-2.4597999999999998E-3</v>
      </c>
      <c r="AR70" s="15">
        <v>5.8903000000000002E-3</v>
      </c>
      <c r="AS70" s="15">
        <v>-0.4175915</v>
      </c>
      <c r="AT70" s="15">
        <v>0.67967420000000001</v>
      </c>
      <c r="AU70" s="15">
        <v>512</v>
      </c>
      <c r="AV70" s="1">
        <v>0.62331510000000001</v>
      </c>
      <c r="BB70" s="7"/>
    </row>
    <row r="71" spans="1:54">
      <c r="A71" s="15" t="s">
        <v>58</v>
      </c>
      <c r="B71" s="15">
        <v>1.6087500000000001E-2</v>
      </c>
      <c r="I71" s="15">
        <f t="shared" si="1"/>
        <v>68</v>
      </c>
      <c r="J71" s="45" t="s">
        <v>63</v>
      </c>
      <c r="K71" s="45" t="s">
        <v>496</v>
      </c>
      <c r="L71" s="45">
        <v>-4.2467E-3</v>
      </c>
      <c r="M71" s="45">
        <v>3.9991000000000002E-3</v>
      </c>
      <c r="N71" s="45">
        <v>-1.061923</v>
      </c>
      <c r="O71" s="45">
        <v>0.29803550000000001</v>
      </c>
      <c r="P71" s="45">
        <v>511</v>
      </c>
      <c r="Q71" s="45">
        <v>0.62214840000000005</v>
      </c>
      <c r="W71" s="1"/>
      <c r="X71" s="1"/>
      <c r="AA71" s="45"/>
      <c r="AB71" s="45"/>
      <c r="AC71" s="45"/>
      <c r="AD71" s="45" t="s">
        <v>1616</v>
      </c>
      <c r="AJ71" s="1" t="s">
        <v>156</v>
      </c>
      <c r="AK71" s="1">
        <v>2.0833299999999999E-2</v>
      </c>
      <c r="AP71" s="15" t="s">
        <v>518</v>
      </c>
      <c r="AQ71" s="15">
        <v>-3.7575E-3</v>
      </c>
      <c r="AR71" s="15">
        <v>4.5611999999999996E-3</v>
      </c>
      <c r="AS71" s="15">
        <v>-0.82380739999999997</v>
      </c>
      <c r="AT71" s="15">
        <v>0.41754219999999997</v>
      </c>
      <c r="AU71" s="15">
        <v>512</v>
      </c>
      <c r="AV71" s="1">
        <v>0.6233398</v>
      </c>
      <c r="BB71" s="7"/>
    </row>
    <row r="72" spans="1:54">
      <c r="A72" s="15" t="s">
        <v>96</v>
      </c>
      <c r="B72" s="15">
        <v>1.5671899999999999E-2</v>
      </c>
      <c r="I72" s="15">
        <f t="shared" si="1"/>
        <v>69</v>
      </c>
      <c r="J72" s="45" t="s">
        <v>245</v>
      </c>
      <c r="K72" s="45" t="s">
        <v>486</v>
      </c>
      <c r="L72" s="45">
        <v>-4.3667000000000003E-3</v>
      </c>
      <c r="M72" s="45">
        <v>2.8796999999999998E-3</v>
      </c>
      <c r="N72" s="45">
        <v>-1.516389</v>
      </c>
      <c r="O72" s="45">
        <v>0.14148620000000001</v>
      </c>
      <c r="P72" s="45">
        <v>511</v>
      </c>
      <c r="Q72" s="45">
        <v>0.62212029999999996</v>
      </c>
      <c r="W72" s="1"/>
      <c r="X72" s="1"/>
      <c r="AA72" s="45"/>
      <c r="AB72" s="45"/>
      <c r="AC72" s="45"/>
      <c r="AD72" s="45" t="s">
        <v>1617</v>
      </c>
      <c r="AJ72" s="1" t="s">
        <v>113</v>
      </c>
      <c r="AK72" s="1">
        <v>2.0317200000000001E-2</v>
      </c>
      <c r="AP72" s="15" t="s">
        <v>455</v>
      </c>
      <c r="AQ72" s="15">
        <v>-3.9706999999999998E-3</v>
      </c>
      <c r="AR72" s="15">
        <v>5.8387999999999999E-3</v>
      </c>
      <c r="AS72" s="15">
        <v>-0.68005649999999995</v>
      </c>
      <c r="AT72" s="15">
        <v>0.50247960000000003</v>
      </c>
      <c r="AU72" s="15">
        <v>512</v>
      </c>
      <c r="AV72" s="1">
        <v>0.62333329999999998</v>
      </c>
      <c r="BB72" s="7"/>
    </row>
    <row r="73" spans="1:54">
      <c r="A73" s="15" t="s">
        <v>165</v>
      </c>
      <c r="B73" s="15">
        <v>1.5578099999999999E-2</v>
      </c>
      <c r="I73" s="15">
        <f t="shared" si="1"/>
        <v>70</v>
      </c>
      <c r="J73" s="45" t="s">
        <v>118</v>
      </c>
      <c r="K73" s="45" t="s">
        <v>434</v>
      </c>
      <c r="L73" s="45">
        <v>-4.8110999999999996E-3</v>
      </c>
      <c r="M73" s="45">
        <v>5.4393000000000002E-3</v>
      </c>
      <c r="N73" s="45">
        <v>-0.88450799999999996</v>
      </c>
      <c r="O73" s="45">
        <v>0.3845288</v>
      </c>
      <c r="P73" s="45">
        <v>511</v>
      </c>
      <c r="Q73" s="45">
        <v>0.62213700000000005</v>
      </c>
      <c r="W73" s="1"/>
      <c r="X73" s="1"/>
      <c r="AA73" s="45"/>
      <c r="AB73" s="45"/>
      <c r="AC73" s="45"/>
      <c r="AD73" s="45" t="s">
        <v>1618</v>
      </c>
      <c r="AJ73" s="1" t="s">
        <v>144</v>
      </c>
      <c r="AK73" s="1">
        <v>2.0007500000000001E-2</v>
      </c>
      <c r="AP73" s="15" t="s">
        <v>496</v>
      </c>
      <c r="AQ73" s="15">
        <v>-4.1359999999999999E-3</v>
      </c>
      <c r="AR73" s="15">
        <v>3.9740000000000001E-3</v>
      </c>
      <c r="AS73" s="15">
        <v>-1.040775</v>
      </c>
      <c r="AT73" s="15">
        <v>0.3075618</v>
      </c>
      <c r="AU73" s="15">
        <v>512</v>
      </c>
      <c r="AV73" s="1">
        <v>0.62333780000000005</v>
      </c>
      <c r="BB73" s="7"/>
    </row>
    <row r="74" spans="1:54">
      <c r="A74" s="15" t="s">
        <v>139</v>
      </c>
      <c r="B74" s="15">
        <v>1.50901E-2</v>
      </c>
      <c r="I74" s="15">
        <f t="shared" si="1"/>
        <v>71</v>
      </c>
      <c r="J74" s="45" t="s">
        <v>66</v>
      </c>
      <c r="K74" s="45" t="s">
        <v>439</v>
      </c>
      <c r="L74" s="45">
        <v>-5.0876000000000003E-3</v>
      </c>
      <c r="M74" s="45">
        <v>7.6816999999999996E-3</v>
      </c>
      <c r="N74" s="45">
        <v>-0.66229970000000005</v>
      </c>
      <c r="O74" s="45">
        <v>0.51360749999999999</v>
      </c>
      <c r="P74" s="45">
        <v>511</v>
      </c>
      <c r="Q74" s="45">
        <v>0.62217579999999995</v>
      </c>
      <c r="W74" s="1"/>
      <c r="X74" s="1"/>
      <c r="AA74" s="45"/>
      <c r="AB74" s="45"/>
      <c r="AC74" s="45"/>
      <c r="AD74" s="45" t="s">
        <v>1619</v>
      </c>
      <c r="AJ74" s="1" t="s">
        <v>160</v>
      </c>
      <c r="AK74" s="1">
        <v>1.91244E-2</v>
      </c>
      <c r="AP74" s="15" t="s">
        <v>510</v>
      </c>
      <c r="AQ74" s="15">
        <v>-4.2151999999999997E-3</v>
      </c>
      <c r="AR74" s="15">
        <v>2.4829000000000001E-3</v>
      </c>
      <c r="AS74" s="15">
        <v>-1.697708</v>
      </c>
      <c r="AT74" s="15">
        <v>0.1015026</v>
      </c>
      <c r="AU74" s="15">
        <v>512</v>
      </c>
      <c r="AV74" s="1">
        <v>0.62333050000000001</v>
      </c>
      <c r="BB74" s="7"/>
    </row>
    <row r="75" spans="1:54">
      <c r="A75" s="15" t="s">
        <v>67</v>
      </c>
      <c r="B75" s="15">
        <v>1.5015000000000001E-2</v>
      </c>
      <c r="I75" s="15">
        <f t="shared" si="1"/>
        <v>72</v>
      </c>
      <c r="J75" s="45" t="s">
        <v>98</v>
      </c>
      <c r="K75" s="45" t="s">
        <v>465</v>
      </c>
      <c r="L75" s="45">
        <v>-5.7758999999999996E-3</v>
      </c>
      <c r="M75" s="45">
        <v>4.9325999999999997E-3</v>
      </c>
      <c r="N75" s="45">
        <v>-1.1709700000000001</v>
      </c>
      <c r="O75" s="45">
        <v>0.25223119999999999</v>
      </c>
      <c r="P75" s="45">
        <v>511</v>
      </c>
      <c r="Q75" s="45">
        <v>0.6221797</v>
      </c>
      <c r="W75" s="1"/>
      <c r="X75" s="1"/>
      <c r="AA75" s="45"/>
      <c r="AB75" s="45"/>
      <c r="AC75" s="45"/>
      <c r="AD75" s="45" t="s">
        <v>1620</v>
      </c>
      <c r="AJ75" s="1" t="s">
        <v>109</v>
      </c>
      <c r="AK75" s="1">
        <v>1.88626E-2</v>
      </c>
      <c r="AP75" s="15" t="s">
        <v>486</v>
      </c>
      <c r="AQ75" s="15">
        <v>-4.4018E-3</v>
      </c>
      <c r="AR75" s="15">
        <v>2.8738000000000001E-3</v>
      </c>
      <c r="AS75" s="15">
        <v>-1.531703</v>
      </c>
      <c r="AT75" s="15">
        <v>0.13767399999999999</v>
      </c>
      <c r="AU75" s="15">
        <v>512</v>
      </c>
      <c r="AV75" s="1">
        <v>0.62331210000000004</v>
      </c>
    </row>
    <row r="76" spans="1:54">
      <c r="A76" s="15" t="s">
        <v>40</v>
      </c>
      <c r="B76" s="15">
        <v>1.4977499999999999E-2</v>
      </c>
      <c r="I76" s="15">
        <f t="shared" si="1"/>
        <v>73</v>
      </c>
      <c r="J76" s="45" t="s">
        <v>123</v>
      </c>
      <c r="K76" s="45" t="s">
        <v>508</v>
      </c>
      <c r="L76" s="45">
        <v>-5.9912999999999998E-3</v>
      </c>
      <c r="M76" s="45">
        <v>4.7064000000000003E-3</v>
      </c>
      <c r="N76" s="45">
        <v>-1.272993</v>
      </c>
      <c r="O76" s="45">
        <v>0.2142858</v>
      </c>
      <c r="P76" s="45">
        <v>511</v>
      </c>
      <c r="Q76" s="45">
        <v>0.62215209999999999</v>
      </c>
      <c r="W76" s="1"/>
      <c r="X76" s="1"/>
      <c r="AA76" s="45"/>
      <c r="AB76" s="45"/>
      <c r="AC76" s="45"/>
      <c r="AD76" s="45" t="s">
        <v>1621</v>
      </c>
      <c r="AJ76" s="1" t="s">
        <v>95</v>
      </c>
      <c r="AK76" s="1">
        <v>1.8768799999999999E-2</v>
      </c>
      <c r="AP76" s="15" t="s">
        <v>439</v>
      </c>
      <c r="AQ76" s="15">
        <v>-4.7974999999999997E-3</v>
      </c>
      <c r="AR76" s="15">
        <v>7.6261999999999996E-3</v>
      </c>
      <c r="AS76" s="15">
        <v>-0.62907150000000001</v>
      </c>
      <c r="AT76" s="15">
        <v>0.53479089999999996</v>
      </c>
      <c r="AU76" s="15">
        <v>512</v>
      </c>
      <c r="AV76" s="1">
        <v>0.62335969999999996</v>
      </c>
    </row>
    <row r="77" spans="1:54">
      <c r="A77" s="15" t="s">
        <v>79</v>
      </c>
      <c r="B77" s="15">
        <v>1.37387E-2</v>
      </c>
      <c r="I77" s="15">
        <f t="shared" si="1"/>
        <v>74</v>
      </c>
      <c r="J77" s="45" t="s">
        <v>120</v>
      </c>
      <c r="K77" s="45" t="s">
        <v>450</v>
      </c>
      <c r="L77" s="45">
        <v>-6.5104999999999998E-3</v>
      </c>
      <c r="M77" s="45">
        <v>2.8519000000000001E-3</v>
      </c>
      <c r="N77" s="45">
        <v>-2.2828599999999999</v>
      </c>
      <c r="O77" s="45">
        <v>3.0858099999999999E-2</v>
      </c>
      <c r="P77" s="45">
        <v>511</v>
      </c>
      <c r="Q77" s="45">
        <v>0.62216130000000003</v>
      </c>
      <c r="W77" s="1"/>
      <c r="X77" s="1"/>
      <c r="AA77" s="45"/>
      <c r="AB77" s="45"/>
      <c r="AC77" s="45"/>
      <c r="AD77" s="45" t="s">
        <v>1622</v>
      </c>
      <c r="AJ77" s="1" t="s">
        <v>134</v>
      </c>
      <c r="AK77" s="1">
        <v>1.7492500000000001E-2</v>
      </c>
      <c r="AP77" s="15" t="s">
        <v>434</v>
      </c>
      <c r="AQ77" s="15">
        <v>-4.8165999999999999E-3</v>
      </c>
      <c r="AR77" s="15">
        <v>5.4415000000000002E-3</v>
      </c>
      <c r="AS77" s="15">
        <v>-0.88517310000000005</v>
      </c>
      <c r="AT77" s="15">
        <v>0.38417669999999998</v>
      </c>
      <c r="AU77" s="15">
        <v>512</v>
      </c>
      <c r="AV77" s="1">
        <v>0.62332860000000001</v>
      </c>
      <c r="BB77" s="7"/>
    </row>
    <row r="78" spans="1:54">
      <c r="A78" s="15" t="s">
        <v>247</v>
      </c>
      <c r="B78" s="15">
        <v>1.2637600000000001E-2</v>
      </c>
      <c r="I78" s="15">
        <f t="shared" si="1"/>
        <v>75</v>
      </c>
      <c r="J78" s="45" t="s">
        <v>40</v>
      </c>
      <c r="K78" s="45" t="s">
        <v>531</v>
      </c>
      <c r="L78" s="45">
        <v>-6.7015E-3</v>
      </c>
      <c r="M78" s="45">
        <v>5.9537000000000001E-3</v>
      </c>
      <c r="N78" s="45">
        <v>-1.125602</v>
      </c>
      <c r="O78" s="45">
        <v>0.27061750000000001</v>
      </c>
      <c r="P78" s="45">
        <v>511</v>
      </c>
      <c r="Q78" s="45">
        <v>0.62226800000000004</v>
      </c>
      <c r="W78" s="1"/>
      <c r="X78" s="1"/>
      <c r="AA78" s="45"/>
      <c r="AB78" s="45"/>
      <c r="AC78" s="45"/>
      <c r="AD78" s="45" t="s">
        <v>1623</v>
      </c>
      <c r="AJ78" s="1" t="s">
        <v>68</v>
      </c>
      <c r="AK78" s="1">
        <v>1.6641599999999999E-2</v>
      </c>
      <c r="AP78" s="15" t="s">
        <v>465</v>
      </c>
      <c r="AQ78" s="15">
        <v>-5.7254000000000003E-3</v>
      </c>
      <c r="AR78" s="15">
        <v>4.9240999999999998E-3</v>
      </c>
      <c r="AS78" s="15">
        <v>-1.162714</v>
      </c>
      <c r="AT78" s="15">
        <v>0.25550669999999998</v>
      </c>
      <c r="AU78" s="15">
        <v>512</v>
      </c>
      <c r="AV78" s="1">
        <v>0.62336979999999997</v>
      </c>
      <c r="BB78" s="7"/>
    </row>
    <row r="79" spans="1:54">
      <c r="A79" s="15" t="s">
        <v>320</v>
      </c>
      <c r="B79" s="15">
        <v>1.2575100000000001E-2</v>
      </c>
      <c r="I79" s="15">
        <f t="shared" si="1"/>
        <v>76</v>
      </c>
      <c r="J79" s="45" t="s">
        <v>57</v>
      </c>
      <c r="K79" s="45" t="s">
        <v>532</v>
      </c>
      <c r="L79" s="45">
        <v>-7.1256999999999996E-3</v>
      </c>
      <c r="M79" s="45">
        <v>4.1593000000000003E-3</v>
      </c>
      <c r="N79" s="45">
        <v>-1.713171</v>
      </c>
      <c r="O79" s="45">
        <v>9.8582799999999998E-2</v>
      </c>
      <c r="P79" s="45">
        <v>511</v>
      </c>
      <c r="Q79" s="45">
        <v>0.62223680000000003</v>
      </c>
      <c r="W79" s="1"/>
      <c r="X79" s="1"/>
      <c r="AA79" s="45"/>
      <c r="AB79" s="45"/>
      <c r="AC79" s="45"/>
      <c r="AD79" s="45" t="s">
        <v>1624</v>
      </c>
      <c r="AJ79" s="1" t="s">
        <v>313</v>
      </c>
      <c r="AK79" s="1">
        <v>1.65165E-2</v>
      </c>
      <c r="AP79" s="15" t="s">
        <v>508</v>
      </c>
      <c r="AQ79" s="15">
        <v>-6.0448999999999998E-3</v>
      </c>
      <c r="AR79" s="15">
        <v>4.7165000000000002E-3</v>
      </c>
      <c r="AS79" s="15">
        <v>-1.2816419999999999</v>
      </c>
      <c r="AT79" s="15">
        <v>0.21128040000000001</v>
      </c>
      <c r="AU79" s="15">
        <v>512</v>
      </c>
      <c r="AV79" s="1">
        <v>0.62334440000000002</v>
      </c>
    </row>
    <row r="80" spans="1:54">
      <c r="A80" s="15" t="s">
        <v>93</v>
      </c>
      <c r="B80" s="15">
        <v>1.2575100000000001E-2</v>
      </c>
      <c r="I80" s="15">
        <f t="shared" si="1"/>
        <v>77</v>
      </c>
      <c r="J80" s="45" t="s">
        <v>70</v>
      </c>
      <c r="K80" s="45" t="s">
        <v>506</v>
      </c>
      <c r="L80" s="45">
        <v>-7.2237999999999998E-3</v>
      </c>
      <c r="M80" s="45">
        <v>6.1135E-3</v>
      </c>
      <c r="N80" s="45">
        <v>-1.1816180000000001</v>
      </c>
      <c r="O80" s="45">
        <v>0.24805269999999999</v>
      </c>
      <c r="P80" s="45">
        <v>511</v>
      </c>
      <c r="Q80" s="45">
        <v>0.62226519999999996</v>
      </c>
      <c r="W80" s="1"/>
      <c r="X80" s="1"/>
      <c r="AA80" s="45"/>
      <c r="AB80" s="45"/>
      <c r="AC80" s="45"/>
      <c r="AD80" s="45" t="s">
        <v>1625</v>
      </c>
      <c r="AJ80" s="1" t="s">
        <v>58</v>
      </c>
      <c r="AK80" s="1">
        <v>1.6087500000000001E-2</v>
      </c>
      <c r="AP80" s="15" t="s">
        <v>531</v>
      </c>
      <c r="AQ80" s="15">
        <v>-6.4584000000000004E-3</v>
      </c>
      <c r="AR80" s="15">
        <v>5.8602999999999997E-3</v>
      </c>
      <c r="AS80" s="15">
        <v>-1.102063</v>
      </c>
      <c r="AT80" s="15">
        <v>0.2805319</v>
      </c>
      <c r="AU80" s="15">
        <v>512</v>
      </c>
      <c r="AV80" s="1">
        <v>0.6234478</v>
      </c>
    </row>
    <row r="81" spans="1:54">
      <c r="A81" s="15" t="s">
        <v>73</v>
      </c>
      <c r="B81" s="15">
        <v>1.25375E-2</v>
      </c>
      <c r="I81" s="15">
        <f t="shared" si="1"/>
        <v>78</v>
      </c>
      <c r="J81" s="45" t="s">
        <v>43</v>
      </c>
      <c r="K81" s="45" t="s">
        <v>517</v>
      </c>
      <c r="L81" s="45">
        <v>-8.1597000000000006E-3</v>
      </c>
      <c r="M81" s="45">
        <v>2.0419199999999998E-2</v>
      </c>
      <c r="N81" s="45">
        <v>-0.39960770000000001</v>
      </c>
      <c r="O81" s="45">
        <v>0.69270929999999997</v>
      </c>
      <c r="P81" s="45">
        <v>511</v>
      </c>
      <c r="Q81" s="45">
        <v>0.62223530000000005</v>
      </c>
      <c r="W81" s="1"/>
      <c r="X81" s="1"/>
      <c r="AA81" s="45"/>
      <c r="AB81" s="45"/>
      <c r="AC81" s="45"/>
      <c r="AD81" s="45" t="s">
        <v>1626</v>
      </c>
      <c r="AJ81" s="1" t="s">
        <v>96</v>
      </c>
      <c r="AK81" s="1">
        <v>1.5671899999999999E-2</v>
      </c>
      <c r="AP81" s="15" t="s">
        <v>450</v>
      </c>
      <c r="AQ81" s="15">
        <v>-6.4773000000000001E-3</v>
      </c>
      <c r="AR81" s="15">
        <v>2.8435999999999999E-3</v>
      </c>
      <c r="AS81" s="15">
        <v>-2.277882</v>
      </c>
      <c r="AT81" s="15">
        <v>3.1193800000000001E-2</v>
      </c>
      <c r="AU81" s="15">
        <v>512</v>
      </c>
      <c r="AV81" s="1">
        <v>0.62335220000000002</v>
      </c>
    </row>
    <row r="82" spans="1:54">
      <c r="A82" s="15" t="s">
        <v>108</v>
      </c>
      <c r="B82" s="15">
        <v>1.24812E-2</v>
      </c>
      <c r="I82" s="15">
        <f t="shared" si="1"/>
        <v>79</v>
      </c>
      <c r="J82" s="45" t="s">
        <v>104</v>
      </c>
      <c r="K82" s="45" t="s">
        <v>426</v>
      </c>
      <c r="L82" s="45">
        <v>-8.7235000000000004E-3</v>
      </c>
      <c r="M82" s="45">
        <v>8.9242999999999996E-3</v>
      </c>
      <c r="N82" s="45">
        <v>-0.97749129999999995</v>
      </c>
      <c r="O82" s="45">
        <v>0.33733410000000003</v>
      </c>
      <c r="P82" s="45">
        <v>511</v>
      </c>
      <c r="Q82" s="45">
        <v>0.62227960000000004</v>
      </c>
      <c r="W82" s="1"/>
      <c r="X82" s="1"/>
      <c r="AA82" s="45"/>
      <c r="AB82" s="45"/>
      <c r="AC82" s="45"/>
      <c r="AD82" s="45" t="s">
        <v>1627</v>
      </c>
      <c r="AJ82" s="1" t="s">
        <v>165</v>
      </c>
      <c r="AK82" s="1">
        <v>1.5578099999999999E-2</v>
      </c>
      <c r="AP82" s="15" t="s">
        <v>532</v>
      </c>
      <c r="AQ82" s="15">
        <v>-7.1425000000000004E-3</v>
      </c>
      <c r="AR82" s="15">
        <v>4.1555000000000003E-3</v>
      </c>
      <c r="AS82" s="15">
        <v>-1.7187969999999999</v>
      </c>
      <c r="AT82" s="15">
        <v>9.7538100000000003E-2</v>
      </c>
      <c r="AU82" s="15">
        <v>512</v>
      </c>
      <c r="AV82" s="1">
        <v>0.6234286</v>
      </c>
    </row>
    <row r="83" spans="1:54">
      <c r="A83" s="15" t="s">
        <v>154</v>
      </c>
      <c r="B83" s="15">
        <v>1.24812E-2</v>
      </c>
      <c r="I83" s="15">
        <f t="shared" si="1"/>
        <v>80</v>
      </c>
      <c r="J83" s="45" t="s">
        <v>143</v>
      </c>
      <c r="K83" s="45" t="s">
        <v>428</v>
      </c>
      <c r="L83" s="45">
        <v>-8.8416999999999992E-3</v>
      </c>
      <c r="M83" s="45">
        <v>1.40579E-2</v>
      </c>
      <c r="N83" s="45">
        <v>-0.62894930000000004</v>
      </c>
      <c r="O83" s="45">
        <v>0.53486959999999995</v>
      </c>
      <c r="P83" s="45">
        <v>511</v>
      </c>
      <c r="Q83" s="45">
        <v>0.6222818</v>
      </c>
      <c r="W83" s="1"/>
      <c r="X83" s="1"/>
      <c r="AA83" s="45"/>
      <c r="AB83" s="45"/>
      <c r="AC83" s="45"/>
      <c r="AD83" s="45" t="s">
        <v>1628</v>
      </c>
      <c r="AJ83" s="1" t="s">
        <v>139</v>
      </c>
      <c r="AK83" s="1">
        <v>1.50901E-2</v>
      </c>
      <c r="AP83" s="15" t="s">
        <v>506</v>
      </c>
      <c r="AQ83" s="15">
        <v>-7.2703000000000004E-3</v>
      </c>
      <c r="AR83" s="15">
        <v>6.1186000000000001E-3</v>
      </c>
      <c r="AS83" s="15">
        <v>-1.1882299999999999</v>
      </c>
      <c r="AT83" s="15">
        <v>0.2454839</v>
      </c>
      <c r="AU83" s="15">
        <v>512</v>
      </c>
      <c r="AV83" s="1">
        <v>0.62345830000000002</v>
      </c>
    </row>
    <row r="84" spans="1:54">
      <c r="A84" s="15" t="s">
        <v>71</v>
      </c>
      <c r="B84" s="15">
        <v>1.24812E-2</v>
      </c>
      <c r="I84" s="15">
        <f t="shared" si="1"/>
        <v>81</v>
      </c>
      <c r="J84" s="45" t="s">
        <v>46</v>
      </c>
      <c r="K84" s="45" t="s">
        <v>449</v>
      </c>
      <c r="L84" s="45">
        <v>-8.9580000000000007E-3</v>
      </c>
      <c r="M84" s="45">
        <v>3.4954000000000001E-3</v>
      </c>
      <c r="N84" s="45">
        <v>-2.5627870000000001</v>
      </c>
      <c r="O84" s="45">
        <v>1.6520799999999999E-2</v>
      </c>
      <c r="P84" s="45">
        <v>511</v>
      </c>
      <c r="Q84" s="45">
        <v>0.62221009999999999</v>
      </c>
      <c r="W84" s="1"/>
      <c r="X84" s="1"/>
      <c r="AA84" s="45"/>
      <c r="AB84" s="45"/>
      <c r="AC84" s="45"/>
      <c r="AD84" s="45" t="s">
        <v>1629</v>
      </c>
      <c r="AJ84" s="1" t="s">
        <v>67</v>
      </c>
      <c r="AK84" s="1">
        <v>1.5015000000000001E-2</v>
      </c>
      <c r="AP84" s="15" t="s">
        <v>426</v>
      </c>
      <c r="AQ84" s="15">
        <v>-8.6049000000000004E-3</v>
      </c>
      <c r="AR84" s="15">
        <v>8.8748000000000004E-3</v>
      </c>
      <c r="AS84" s="15">
        <v>-0.96959300000000004</v>
      </c>
      <c r="AT84" s="15">
        <v>0.34118340000000003</v>
      </c>
      <c r="AU84" s="15">
        <v>512</v>
      </c>
      <c r="AV84" s="1">
        <v>0.62346610000000002</v>
      </c>
    </row>
    <row r="85" spans="1:54">
      <c r="A85" s="15" t="s">
        <v>50</v>
      </c>
      <c r="B85" s="15">
        <v>1.24812E-2</v>
      </c>
      <c r="I85" s="15">
        <f t="shared" si="1"/>
        <v>82</v>
      </c>
      <c r="J85" s="45" t="s">
        <v>147</v>
      </c>
      <c r="K85" s="45" t="s">
        <v>436</v>
      </c>
      <c r="L85" s="45">
        <v>-9.3705000000000004E-3</v>
      </c>
      <c r="M85" s="45">
        <v>4.1543999999999999E-3</v>
      </c>
      <c r="N85" s="45">
        <v>-2.255557</v>
      </c>
      <c r="O85" s="45">
        <v>3.2739999999999998E-2</v>
      </c>
      <c r="P85" s="45">
        <v>511</v>
      </c>
      <c r="Q85" s="45">
        <v>0.62238000000000004</v>
      </c>
      <c r="W85" s="1"/>
      <c r="X85" s="1"/>
      <c r="AA85" s="45"/>
      <c r="AB85" s="45"/>
      <c r="AC85" s="45"/>
      <c r="AD85" s="45" t="s">
        <v>1630</v>
      </c>
      <c r="AJ85" s="1" t="s">
        <v>40</v>
      </c>
      <c r="AK85" s="1">
        <v>1.4977499999999999E-2</v>
      </c>
      <c r="AP85" s="15" t="s">
        <v>428</v>
      </c>
      <c r="AQ85" s="15">
        <v>-8.7413000000000005E-3</v>
      </c>
      <c r="AR85" s="15">
        <v>1.4103299999999999E-2</v>
      </c>
      <c r="AS85" s="15">
        <v>-0.61981059999999999</v>
      </c>
      <c r="AT85" s="15">
        <v>0.5407769</v>
      </c>
      <c r="AU85" s="15">
        <v>512</v>
      </c>
      <c r="AV85" s="1">
        <v>0.62346889999999999</v>
      </c>
    </row>
    <row r="86" spans="1:54">
      <c r="A86" s="15" t="s">
        <v>107</v>
      </c>
      <c r="B86" s="15">
        <v>1.23874E-2</v>
      </c>
      <c r="I86" s="15">
        <f t="shared" si="1"/>
        <v>83</v>
      </c>
      <c r="J86" s="45" t="s">
        <v>317</v>
      </c>
      <c r="K86" s="45" t="s">
        <v>482</v>
      </c>
      <c r="L86" s="45">
        <v>-1.00348E-2</v>
      </c>
      <c r="M86" s="45">
        <v>7.2046000000000002E-3</v>
      </c>
      <c r="N86" s="45">
        <v>-1.392828</v>
      </c>
      <c r="O86" s="45">
        <v>0.1754684</v>
      </c>
      <c r="P86" s="45">
        <v>511</v>
      </c>
      <c r="Q86" s="45">
        <v>0.62223039999999996</v>
      </c>
      <c r="W86" s="1"/>
      <c r="X86" s="1"/>
      <c r="AA86" s="45"/>
      <c r="AB86" s="45"/>
      <c r="AC86" s="45"/>
      <c r="AD86" s="45" t="s">
        <v>1631</v>
      </c>
      <c r="AJ86" s="1" t="s">
        <v>79</v>
      </c>
      <c r="AK86" s="1">
        <v>1.37387E-2</v>
      </c>
      <c r="AP86" s="15" t="s">
        <v>517</v>
      </c>
      <c r="AQ86" s="15">
        <v>-8.7504999999999996E-3</v>
      </c>
      <c r="AR86" s="15">
        <v>2.01718E-2</v>
      </c>
      <c r="AS86" s="15">
        <v>-0.43379879999999998</v>
      </c>
      <c r="AT86" s="15">
        <v>0.66801290000000002</v>
      </c>
      <c r="AU86" s="15">
        <v>512</v>
      </c>
      <c r="AV86" s="1">
        <v>0.62344619999999995</v>
      </c>
      <c r="BB86" s="7"/>
    </row>
    <row r="87" spans="1:54">
      <c r="A87" s="15" t="s">
        <v>119</v>
      </c>
      <c r="B87" s="15">
        <v>1.23874E-2</v>
      </c>
      <c r="I87" s="15">
        <f t="shared" si="1"/>
        <v>84</v>
      </c>
      <c r="J87" s="45" t="s">
        <v>39</v>
      </c>
      <c r="K87" s="45" t="s">
        <v>420</v>
      </c>
      <c r="L87" s="45">
        <v>-1.0552000000000001E-2</v>
      </c>
      <c r="M87" s="45">
        <v>6.8282000000000004E-3</v>
      </c>
      <c r="N87" s="45">
        <v>-1.545366</v>
      </c>
      <c r="O87" s="45">
        <v>0.13434389999999999</v>
      </c>
      <c r="P87" s="45">
        <v>511</v>
      </c>
      <c r="Q87" s="45">
        <v>0.62235739999999995</v>
      </c>
      <c r="W87" s="1"/>
      <c r="X87" s="1"/>
      <c r="AA87" s="45"/>
      <c r="AB87" s="45"/>
      <c r="AC87" s="45"/>
      <c r="AD87" s="45" t="s">
        <v>1632</v>
      </c>
      <c r="AJ87" s="1" t="s">
        <v>247</v>
      </c>
      <c r="AK87" s="1">
        <v>1.2637600000000001E-2</v>
      </c>
      <c r="AP87" s="15" t="s">
        <v>449</v>
      </c>
      <c r="AQ87" s="15">
        <v>-8.8626999999999994E-3</v>
      </c>
      <c r="AR87" s="15">
        <v>3.4667999999999999E-3</v>
      </c>
      <c r="AS87" s="15">
        <v>-2.5564640000000001</v>
      </c>
      <c r="AT87" s="15">
        <v>1.67613E-2</v>
      </c>
      <c r="AU87" s="15">
        <v>512</v>
      </c>
      <c r="AV87" s="1">
        <v>0.62339929999999999</v>
      </c>
      <c r="BB87" s="7"/>
    </row>
    <row r="88" spans="1:54">
      <c r="A88" s="15" t="s">
        <v>135</v>
      </c>
      <c r="B88" s="15">
        <v>1.23874E-2</v>
      </c>
      <c r="I88" s="15">
        <f t="shared" si="1"/>
        <v>85</v>
      </c>
      <c r="J88" s="45" t="s">
        <v>114</v>
      </c>
      <c r="K88" s="45" t="s">
        <v>502</v>
      </c>
      <c r="L88" s="45">
        <v>-1.0741300000000001E-2</v>
      </c>
      <c r="M88" s="45">
        <v>4.3645000000000003E-3</v>
      </c>
      <c r="N88" s="45">
        <v>-2.461077</v>
      </c>
      <c r="O88" s="45">
        <v>2.08062E-2</v>
      </c>
      <c r="P88" s="45">
        <v>511</v>
      </c>
      <c r="Q88" s="45">
        <v>0.62231289999999995</v>
      </c>
      <c r="W88" s="1"/>
      <c r="X88" s="1"/>
      <c r="AA88" s="45"/>
      <c r="AB88" s="45"/>
      <c r="AC88" s="45"/>
      <c r="AD88" s="45" t="s">
        <v>1633</v>
      </c>
      <c r="AJ88" s="1" t="s">
        <v>93</v>
      </c>
      <c r="AK88" s="1">
        <v>1.2575100000000001E-2</v>
      </c>
      <c r="AP88" s="15" t="s">
        <v>436</v>
      </c>
      <c r="AQ88" s="15">
        <v>-9.3565000000000002E-3</v>
      </c>
      <c r="AR88" s="15">
        <v>4.1387000000000004E-3</v>
      </c>
      <c r="AS88" s="15">
        <v>-2.2607599999999999</v>
      </c>
      <c r="AT88" s="15">
        <v>3.2373600000000002E-2</v>
      </c>
      <c r="AU88" s="15">
        <v>512</v>
      </c>
      <c r="AV88" s="1">
        <v>0.62356979999999995</v>
      </c>
      <c r="BB88" s="7"/>
    </row>
    <row r="89" spans="1:54">
      <c r="A89" s="15" t="s">
        <v>120</v>
      </c>
      <c r="B89" s="15">
        <v>1.23874E-2</v>
      </c>
      <c r="I89" s="15">
        <f t="shared" si="1"/>
        <v>86</v>
      </c>
      <c r="J89" s="45" t="s">
        <v>87</v>
      </c>
      <c r="K89" s="45" t="s">
        <v>516</v>
      </c>
      <c r="L89" s="45">
        <v>-1.11696E-2</v>
      </c>
      <c r="M89" s="45">
        <v>2.3727000000000002E-3</v>
      </c>
      <c r="N89" s="45">
        <v>-4.7075870000000002</v>
      </c>
      <c r="O89" s="45">
        <v>7.2700000000000005E-5</v>
      </c>
      <c r="P89" s="45">
        <v>511</v>
      </c>
      <c r="Q89" s="45">
        <v>0.62226490000000001</v>
      </c>
      <c r="W89" s="1"/>
      <c r="X89" s="1"/>
      <c r="AA89" s="45"/>
      <c r="AB89" s="45"/>
      <c r="AC89" s="45"/>
      <c r="AD89" s="45" t="s">
        <v>1634</v>
      </c>
      <c r="AJ89" s="1" t="s">
        <v>320</v>
      </c>
      <c r="AK89" s="1">
        <v>1.2575100000000001E-2</v>
      </c>
      <c r="AP89" s="15" t="s">
        <v>482</v>
      </c>
      <c r="AQ89" s="15">
        <v>-9.8507999999999998E-3</v>
      </c>
      <c r="AR89" s="15">
        <v>7.1776000000000001E-3</v>
      </c>
      <c r="AS89" s="15">
        <v>-1.372439</v>
      </c>
      <c r="AT89" s="15">
        <v>0.18165149999999999</v>
      </c>
      <c r="AU89" s="15">
        <v>512</v>
      </c>
      <c r="AV89" s="1">
        <v>0.62341709999999995</v>
      </c>
      <c r="BB89" s="7"/>
    </row>
    <row r="90" spans="1:54">
      <c r="A90" s="15" t="s">
        <v>52</v>
      </c>
      <c r="B90" s="15">
        <v>1.23874E-2</v>
      </c>
      <c r="I90" s="15">
        <f t="shared" si="1"/>
        <v>87</v>
      </c>
      <c r="J90" s="45" t="s">
        <v>112</v>
      </c>
      <c r="K90" s="45" t="s">
        <v>418</v>
      </c>
      <c r="L90" s="45">
        <v>-1.1295299999999999E-2</v>
      </c>
      <c r="M90" s="45">
        <v>5.1498999999999998E-3</v>
      </c>
      <c r="N90" s="45">
        <v>-2.1932860000000001</v>
      </c>
      <c r="O90" s="45">
        <v>3.74267E-2</v>
      </c>
      <c r="P90" s="45">
        <v>511</v>
      </c>
      <c r="Q90" s="45">
        <v>0.62249710000000003</v>
      </c>
      <c r="W90" s="1"/>
      <c r="X90" s="1"/>
      <c r="AA90" s="45"/>
      <c r="AB90" s="45"/>
      <c r="AC90" s="45"/>
      <c r="AD90" s="45" t="s">
        <v>1635</v>
      </c>
      <c r="AJ90" s="1" t="s">
        <v>73</v>
      </c>
      <c r="AK90" s="1">
        <v>1.25375E-2</v>
      </c>
      <c r="AP90" s="15" t="s">
        <v>420</v>
      </c>
      <c r="AQ90" s="15">
        <v>-1.0433599999999999E-2</v>
      </c>
      <c r="AR90" s="15">
        <v>6.8144E-3</v>
      </c>
      <c r="AS90" s="15">
        <v>-1.531115</v>
      </c>
      <c r="AT90" s="15">
        <v>0.13781889999999999</v>
      </c>
      <c r="AU90" s="15">
        <v>512</v>
      </c>
      <c r="AV90" s="1">
        <v>0.62354259999999995</v>
      </c>
      <c r="BB90" s="7"/>
    </row>
    <row r="91" spans="1:54">
      <c r="A91" s="15" t="s">
        <v>142</v>
      </c>
      <c r="B91" s="15">
        <v>1.0289700000000001E-2</v>
      </c>
      <c r="I91" s="15">
        <f t="shared" si="1"/>
        <v>88</v>
      </c>
      <c r="J91" s="45" t="s">
        <v>103</v>
      </c>
      <c r="K91" s="45" t="s">
        <v>429</v>
      </c>
      <c r="L91" s="45">
        <v>-1.1981199999999999E-2</v>
      </c>
      <c r="M91" s="45">
        <v>1.46801E-2</v>
      </c>
      <c r="N91" s="45">
        <v>-0.81615009999999999</v>
      </c>
      <c r="O91" s="45">
        <v>0.42182910000000001</v>
      </c>
      <c r="P91" s="45">
        <v>511</v>
      </c>
      <c r="Q91" s="45">
        <v>0.6222027</v>
      </c>
      <c r="W91" s="1"/>
      <c r="X91" s="1"/>
      <c r="AA91" s="45"/>
      <c r="AB91" s="45"/>
      <c r="AC91" s="45"/>
      <c r="AD91" s="45" t="s">
        <v>1636</v>
      </c>
      <c r="AJ91" s="1" t="s">
        <v>50</v>
      </c>
      <c r="AK91" s="1">
        <v>1.24812E-2</v>
      </c>
      <c r="AP91" s="15" t="s">
        <v>502</v>
      </c>
      <c r="AQ91" s="15">
        <v>-1.0734499999999999E-2</v>
      </c>
      <c r="AR91" s="15">
        <v>4.3591000000000003E-3</v>
      </c>
      <c r="AS91" s="15">
        <v>-2.4625360000000001</v>
      </c>
      <c r="AT91" s="15">
        <v>2.0737999999999999E-2</v>
      </c>
      <c r="AU91" s="15">
        <v>512</v>
      </c>
      <c r="AV91" s="1">
        <v>0.62350349999999999</v>
      </c>
      <c r="BB91" s="7"/>
    </row>
    <row r="92" spans="1:54">
      <c r="A92" s="15" t="s">
        <v>316</v>
      </c>
      <c r="B92" s="15">
        <v>9.9850000000000008E-3</v>
      </c>
      <c r="I92" s="15">
        <f t="shared" si="1"/>
        <v>89</v>
      </c>
      <c r="J92" s="45" t="s">
        <v>124</v>
      </c>
      <c r="K92" s="45" t="s">
        <v>494</v>
      </c>
      <c r="L92" s="45">
        <v>-1.2464899999999999E-2</v>
      </c>
      <c r="M92" s="45">
        <v>7.6407000000000003E-3</v>
      </c>
      <c r="N92" s="45">
        <v>-1.631397</v>
      </c>
      <c r="O92" s="45">
        <v>0.11486209999999999</v>
      </c>
      <c r="P92" s="45">
        <v>511</v>
      </c>
      <c r="Q92" s="45">
        <v>0.62230319999999995</v>
      </c>
      <c r="W92" s="1"/>
      <c r="X92" s="1"/>
      <c r="AA92" s="45"/>
      <c r="AB92" s="45"/>
      <c r="AC92" s="45"/>
      <c r="AD92" s="45" t="s">
        <v>1637</v>
      </c>
      <c r="AJ92" s="1" t="s">
        <v>154</v>
      </c>
      <c r="AK92" s="1">
        <v>1.24812E-2</v>
      </c>
      <c r="AP92" s="15" t="s">
        <v>516</v>
      </c>
      <c r="AQ92" s="15">
        <v>-1.11866E-2</v>
      </c>
      <c r="AR92" s="15">
        <v>2.3741999999999999E-3</v>
      </c>
      <c r="AS92" s="15">
        <v>-4.711659</v>
      </c>
      <c r="AT92" s="15">
        <v>7.1899999999999999E-5</v>
      </c>
      <c r="AU92" s="15">
        <v>512</v>
      </c>
      <c r="AV92" s="1">
        <v>0.62345649999999997</v>
      </c>
    </row>
    <row r="93" spans="1:54">
      <c r="A93" s="15" t="s">
        <v>66</v>
      </c>
      <c r="B93" s="15">
        <v>9.9850000000000008E-3</v>
      </c>
      <c r="I93" s="15">
        <f t="shared" si="1"/>
        <v>90</v>
      </c>
      <c r="J93" s="45" t="s">
        <v>142</v>
      </c>
      <c r="K93" s="45" t="s">
        <v>464</v>
      </c>
      <c r="L93" s="45">
        <v>-1.36115E-2</v>
      </c>
      <c r="M93" s="45">
        <v>2.2336100000000001E-2</v>
      </c>
      <c r="N93" s="45">
        <v>-0.60939509999999997</v>
      </c>
      <c r="O93" s="45">
        <v>0.54755140000000002</v>
      </c>
      <c r="P93" s="45">
        <v>511</v>
      </c>
      <c r="Q93" s="45">
        <v>0.62230739999999996</v>
      </c>
      <c r="W93" s="1"/>
      <c r="X93" s="1"/>
      <c r="AA93" s="45"/>
      <c r="AB93" s="45"/>
      <c r="AC93" s="45"/>
      <c r="AD93" s="45" t="s">
        <v>1638</v>
      </c>
      <c r="AJ93" s="1" t="s">
        <v>71</v>
      </c>
      <c r="AK93" s="1">
        <v>1.24812E-2</v>
      </c>
      <c r="AP93" s="15" t="s">
        <v>418</v>
      </c>
      <c r="AQ93" s="15">
        <v>-1.13457E-2</v>
      </c>
      <c r="AR93" s="15">
        <v>5.1364000000000002E-3</v>
      </c>
      <c r="AS93" s="15">
        <v>-2.208885</v>
      </c>
      <c r="AT93" s="15">
        <v>3.6199099999999998E-2</v>
      </c>
      <c r="AU93" s="15">
        <v>512</v>
      </c>
      <c r="AV93" s="1">
        <v>0.62369079999999999</v>
      </c>
      <c r="BB93" s="7"/>
    </row>
    <row r="94" spans="1:54">
      <c r="A94" s="15" t="s">
        <v>98</v>
      </c>
      <c r="B94" s="15">
        <v>9.3843999999999993E-3</v>
      </c>
      <c r="I94" s="15">
        <f t="shared" si="1"/>
        <v>91</v>
      </c>
      <c r="J94" s="45" t="s">
        <v>61</v>
      </c>
      <c r="K94" s="45" t="s">
        <v>521</v>
      </c>
      <c r="L94" s="45">
        <v>-1.40106E-2</v>
      </c>
      <c r="M94" s="45">
        <v>1.7224900000000001E-2</v>
      </c>
      <c r="N94" s="45">
        <v>-0.81339280000000003</v>
      </c>
      <c r="O94" s="45">
        <v>0.42337950000000002</v>
      </c>
      <c r="P94" s="45">
        <v>511</v>
      </c>
      <c r="Q94" s="45">
        <v>0.6224248</v>
      </c>
      <c r="W94" s="1"/>
      <c r="X94" s="1"/>
      <c r="AA94" s="45"/>
      <c r="AB94" s="45"/>
      <c r="AC94" s="45"/>
      <c r="AD94" s="45" t="s">
        <v>1639</v>
      </c>
      <c r="AJ94" s="1" t="s">
        <v>108</v>
      </c>
      <c r="AK94" s="1">
        <v>1.24812E-2</v>
      </c>
      <c r="AP94" s="15" t="s">
        <v>429</v>
      </c>
      <c r="AQ94" s="15">
        <v>-1.1792800000000001E-2</v>
      </c>
      <c r="AR94" s="15">
        <v>1.46458E-2</v>
      </c>
      <c r="AS94" s="15">
        <v>-0.8052011</v>
      </c>
      <c r="AT94" s="15">
        <v>0.4280062</v>
      </c>
      <c r="AU94" s="15">
        <v>512</v>
      </c>
      <c r="AV94" s="1">
        <v>0.62339100000000003</v>
      </c>
    </row>
    <row r="95" spans="1:54">
      <c r="A95" s="15" t="s">
        <v>99</v>
      </c>
      <c r="B95" s="15">
        <v>9.3375000000000003E-3</v>
      </c>
      <c r="I95" s="15">
        <f t="shared" si="1"/>
        <v>92</v>
      </c>
      <c r="J95" s="45" t="s">
        <v>119</v>
      </c>
      <c r="K95" s="45" t="s">
        <v>478</v>
      </c>
      <c r="L95" s="45">
        <v>-1.43336E-2</v>
      </c>
      <c r="M95" s="45">
        <v>6.4069000000000001E-3</v>
      </c>
      <c r="N95" s="45">
        <v>-2.237196</v>
      </c>
      <c r="O95" s="45">
        <v>3.4063499999999997E-2</v>
      </c>
      <c r="P95" s="45">
        <v>511</v>
      </c>
      <c r="Q95" s="45">
        <v>0.62224559999999995</v>
      </c>
      <c r="W95" s="1"/>
      <c r="X95" s="1"/>
      <c r="AA95" s="45"/>
      <c r="AB95" s="45"/>
      <c r="AC95" s="45"/>
      <c r="AD95" s="45" t="s">
        <v>1640</v>
      </c>
      <c r="AJ95" s="1" t="s">
        <v>135</v>
      </c>
      <c r="AK95" s="1">
        <v>1.23874E-2</v>
      </c>
      <c r="AP95" s="15" t="s">
        <v>494</v>
      </c>
      <c r="AQ95" s="15">
        <v>-1.24276E-2</v>
      </c>
      <c r="AR95" s="15">
        <v>7.6480000000000003E-3</v>
      </c>
      <c r="AS95" s="15">
        <v>-1.624957</v>
      </c>
      <c r="AT95" s="15">
        <v>0.11623410000000001</v>
      </c>
      <c r="AU95" s="15">
        <v>512</v>
      </c>
      <c r="AV95" s="1">
        <v>0.62349299999999996</v>
      </c>
    </row>
    <row r="96" spans="1:54">
      <c r="A96" s="15" t="s">
        <v>129</v>
      </c>
      <c r="B96" s="15">
        <v>8.2582999999999997E-3</v>
      </c>
      <c r="I96" s="15">
        <f t="shared" si="1"/>
        <v>93</v>
      </c>
      <c r="J96" s="45" t="s">
        <v>88</v>
      </c>
      <c r="K96" s="45" t="s">
        <v>481</v>
      </c>
      <c r="L96" s="45">
        <v>-1.5833300000000002E-2</v>
      </c>
      <c r="M96" s="45">
        <v>2.6442000000000002E-3</v>
      </c>
      <c r="N96" s="45">
        <v>-5.9878090000000004</v>
      </c>
      <c r="O96" s="47">
        <v>2.5399999999999998E-6</v>
      </c>
      <c r="P96" s="45">
        <v>511</v>
      </c>
      <c r="Q96" s="45">
        <v>0.62265740000000003</v>
      </c>
      <c r="W96" s="1"/>
      <c r="X96" s="1"/>
      <c r="AA96" s="45"/>
      <c r="AB96" s="45"/>
      <c r="AC96" s="45"/>
      <c r="AD96" s="45" t="s">
        <v>1641</v>
      </c>
      <c r="AJ96" s="1" t="s">
        <v>120</v>
      </c>
      <c r="AK96" s="1">
        <v>1.23874E-2</v>
      </c>
      <c r="AP96" s="15" t="s">
        <v>464</v>
      </c>
      <c r="AQ96" s="15">
        <v>-1.38044E-2</v>
      </c>
      <c r="AR96" s="15">
        <v>2.2323699999999998E-2</v>
      </c>
      <c r="AS96" s="15">
        <v>-0.61837520000000001</v>
      </c>
      <c r="AT96" s="15">
        <v>0.54170790000000002</v>
      </c>
      <c r="AU96" s="15">
        <v>512</v>
      </c>
      <c r="AV96" s="1">
        <v>0.62350399999999995</v>
      </c>
      <c r="BB96" s="7"/>
    </row>
    <row r="97" spans="1:54">
      <c r="A97" s="15" t="s">
        <v>47</v>
      </c>
      <c r="B97" s="15">
        <v>7.5075000000000003E-3</v>
      </c>
      <c r="I97" s="15">
        <f t="shared" si="1"/>
        <v>94</v>
      </c>
      <c r="J97" s="45" t="s">
        <v>72</v>
      </c>
      <c r="K97" s="45" t="s">
        <v>422</v>
      </c>
      <c r="L97" s="45">
        <v>-1.5882400000000001E-2</v>
      </c>
      <c r="M97" s="45">
        <v>4.1673999999999999E-3</v>
      </c>
      <c r="N97" s="45">
        <v>-3.8110750000000002</v>
      </c>
      <c r="O97" s="45">
        <v>7.6369999999999997E-4</v>
      </c>
      <c r="P97" s="45">
        <v>511</v>
      </c>
      <c r="Q97" s="45">
        <v>0.62227619999999995</v>
      </c>
      <c r="W97" s="1"/>
      <c r="X97" s="1"/>
      <c r="AA97" s="45"/>
      <c r="AB97" s="45"/>
      <c r="AC97" s="45"/>
      <c r="AD97" s="45" t="s">
        <v>1642</v>
      </c>
      <c r="AJ97" s="1" t="s">
        <v>107</v>
      </c>
      <c r="AK97" s="1">
        <v>1.23874E-2</v>
      </c>
      <c r="AP97" s="15" t="s">
        <v>478</v>
      </c>
      <c r="AQ97" s="15">
        <v>-1.42969E-2</v>
      </c>
      <c r="AR97" s="15">
        <v>6.4168000000000003E-3</v>
      </c>
      <c r="AS97" s="15">
        <v>-2.2280509999999998</v>
      </c>
      <c r="AT97" s="15">
        <v>3.4740500000000001E-2</v>
      </c>
      <c r="AU97" s="15">
        <v>512</v>
      </c>
      <c r="AV97" s="1">
        <v>0.62343599999999999</v>
      </c>
      <c r="BB97" s="7"/>
    </row>
    <row r="98" spans="1:54">
      <c r="A98" s="15" t="s">
        <v>148</v>
      </c>
      <c r="B98" s="15">
        <v>7.1858E-3</v>
      </c>
      <c r="I98" s="15">
        <f t="shared" si="1"/>
        <v>95</v>
      </c>
      <c r="J98" s="45" t="s">
        <v>113</v>
      </c>
      <c r="K98" s="45" t="s">
        <v>447</v>
      </c>
      <c r="L98" s="45">
        <v>-1.7137800000000002E-2</v>
      </c>
      <c r="M98" s="45">
        <v>5.0381999999999996E-3</v>
      </c>
      <c r="N98" s="45">
        <v>-3.4015409999999999</v>
      </c>
      <c r="O98" s="45">
        <v>2.1762999999999999E-3</v>
      </c>
      <c r="P98" s="45">
        <v>511</v>
      </c>
      <c r="Q98" s="45">
        <v>0.62305549999999998</v>
      </c>
      <c r="W98" s="1"/>
      <c r="X98" s="1"/>
      <c r="AA98" s="45"/>
      <c r="AB98" s="45"/>
      <c r="AC98" s="45"/>
      <c r="AD98" s="45" t="s">
        <v>1643</v>
      </c>
      <c r="AJ98" s="1" t="s">
        <v>52</v>
      </c>
      <c r="AK98" s="1">
        <v>1.23874E-2</v>
      </c>
      <c r="AP98" s="15" t="s">
        <v>521</v>
      </c>
      <c r="AQ98" s="15">
        <v>-1.4974400000000001E-2</v>
      </c>
      <c r="AR98" s="15">
        <v>1.6623700000000002E-2</v>
      </c>
      <c r="AS98" s="15">
        <v>-0.9007849</v>
      </c>
      <c r="AT98" s="15">
        <v>0.37597120000000001</v>
      </c>
      <c r="AU98" s="15">
        <v>512</v>
      </c>
      <c r="AV98" s="1">
        <v>0.62366429999999995</v>
      </c>
    </row>
    <row r="99" spans="1:54">
      <c r="A99" s="15" t="s">
        <v>153</v>
      </c>
      <c r="B99" s="15">
        <v>6.6816999999999996E-3</v>
      </c>
      <c r="I99" s="15">
        <f t="shared" si="1"/>
        <v>96</v>
      </c>
      <c r="J99" s="45" t="s">
        <v>773</v>
      </c>
      <c r="K99" s="45" t="s">
        <v>446</v>
      </c>
      <c r="L99" s="45">
        <v>-2.0218400000000001E-2</v>
      </c>
      <c r="M99" s="45">
        <v>4.2732999999999998E-3</v>
      </c>
      <c r="N99" s="45">
        <v>-4.7313470000000004</v>
      </c>
      <c r="O99" s="45">
        <v>6.8300000000000007E-5</v>
      </c>
      <c r="P99" s="45">
        <v>511</v>
      </c>
      <c r="Q99" s="45">
        <v>0.62237949999999997</v>
      </c>
      <c r="W99" s="1"/>
      <c r="X99" s="1"/>
      <c r="AA99" s="45"/>
      <c r="AB99" s="45"/>
      <c r="AC99" s="45"/>
      <c r="AD99" s="45" t="s">
        <v>1644</v>
      </c>
      <c r="AJ99" s="1" t="s">
        <v>119</v>
      </c>
      <c r="AK99" s="1">
        <v>1.23874E-2</v>
      </c>
      <c r="AP99" s="15" t="s">
        <v>422</v>
      </c>
      <c r="AQ99" s="15">
        <v>-1.5855899999999999E-2</v>
      </c>
      <c r="AR99" s="15">
        <v>4.1692999999999999E-3</v>
      </c>
      <c r="AS99" s="15">
        <v>-3.803042</v>
      </c>
      <c r="AT99" s="15">
        <v>7.7979999999999998E-4</v>
      </c>
      <c r="AU99" s="15">
        <v>512</v>
      </c>
      <c r="AV99" s="1">
        <v>0.62346670000000004</v>
      </c>
    </row>
    <row r="100" spans="1:54">
      <c r="A100" s="15" t="s">
        <v>121</v>
      </c>
      <c r="B100" s="15">
        <v>6.3813999999999997E-3</v>
      </c>
      <c r="I100" s="15">
        <f t="shared" si="1"/>
        <v>97</v>
      </c>
      <c r="J100" s="45" t="s">
        <v>316</v>
      </c>
      <c r="K100" s="45" t="s">
        <v>529</v>
      </c>
      <c r="L100" s="45">
        <v>-2.2898499999999999E-2</v>
      </c>
      <c r="M100" s="45">
        <v>8.6776000000000006E-3</v>
      </c>
      <c r="N100" s="45">
        <v>-2.6388020000000001</v>
      </c>
      <c r="O100" s="45">
        <v>1.3870199999999999E-2</v>
      </c>
      <c r="P100" s="45">
        <v>511</v>
      </c>
      <c r="Q100" s="45">
        <v>0.62336170000000002</v>
      </c>
      <c r="W100" s="1"/>
      <c r="X100" s="1"/>
      <c r="AA100" s="45"/>
      <c r="AB100" s="45"/>
      <c r="AC100" s="45"/>
      <c r="AD100" s="45" t="s">
        <v>1645</v>
      </c>
      <c r="AJ100" s="1" t="s">
        <v>142</v>
      </c>
      <c r="AK100" s="1">
        <v>1.0289700000000001E-2</v>
      </c>
      <c r="AP100" s="15" t="s">
        <v>481</v>
      </c>
      <c r="AQ100" s="15">
        <v>-1.58663E-2</v>
      </c>
      <c r="AR100" s="15">
        <v>2.6316E-3</v>
      </c>
      <c r="AS100" s="15">
        <v>-6.029147</v>
      </c>
      <c r="AT100" s="30">
        <v>2.2800000000000002E-6</v>
      </c>
      <c r="AU100" s="15">
        <v>512</v>
      </c>
      <c r="AV100" s="1">
        <v>0.62384930000000005</v>
      </c>
    </row>
    <row r="101" spans="1:54">
      <c r="A101" s="15" t="s">
        <v>63</v>
      </c>
      <c r="B101" s="15">
        <v>6.2874999999999997E-3</v>
      </c>
      <c r="I101" s="15">
        <f t="shared" si="1"/>
        <v>98</v>
      </c>
      <c r="J101" s="45" t="s">
        <v>41</v>
      </c>
      <c r="K101" s="45" t="s">
        <v>479</v>
      </c>
      <c r="L101" s="45">
        <v>-2.4042999999999998E-2</v>
      </c>
      <c r="M101" s="45">
        <v>5.5345000000000004E-3</v>
      </c>
      <c r="N101" s="45">
        <v>-4.3442150000000002</v>
      </c>
      <c r="O101" s="45">
        <v>1.897E-4</v>
      </c>
      <c r="P101" s="45">
        <v>511</v>
      </c>
      <c r="Q101" s="45">
        <v>0.62342050000000004</v>
      </c>
      <c r="W101" s="1"/>
      <c r="X101" s="1"/>
      <c r="AA101" s="45"/>
      <c r="AB101" s="45"/>
      <c r="AC101" s="45"/>
      <c r="AD101" s="45" t="s">
        <v>1646</v>
      </c>
      <c r="AJ101" s="1" t="s">
        <v>316</v>
      </c>
      <c r="AK101" s="1">
        <v>9.9850000000000008E-3</v>
      </c>
      <c r="AP101" s="15" t="s">
        <v>447</v>
      </c>
      <c r="AQ101" s="15">
        <v>-1.7070599999999998E-2</v>
      </c>
      <c r="AR101" s="15">
        <v>5.0413000000000003E-3</v>
      </c>
      <c r="AS101" s="15">
        <v>-3.386158</v>
      </c>
      <c r="AT101" s="15">
        <v>2.2623999999999999E-3</v>
      </c>
      <c r="AU101" s="15">
        <v>512</v>
      </c>
      <c r="AV101" s="1">
        <v>0.62423629999999997</v>
      </c>
    </row>
    <row r="102" spans="1:54">
      <c r="A102" s="15" t="s">
        <v>110</v>
      </c>
      <c r="B102" s="15">
        <v>6.1936999999999999E-3</v>
      </c>
      <c r="I102" s="15">
        <f t="shared" si="1"/>
        <v>99</v>
      </c>
      <c r="J102" s="45" t="s">
        <v>161</v>
      </c>
      <c r="K102" s="45" t="s">
        <v>457</v>
      </c>
      <c r="L102" s="45">
        <v>-2.5701399999999999E-2</v>
      </c>
      <c r="M102" s="45">
        <v>2.1836700000000001E-2</v>
      </c>
      <c r="N102" s="45">
        <v>-1.176984</v>
      </c>
      <c r="O102" s="45">
        <v>0.249865</v>
      </c>
      <c r="P102" s="45">
        <v>511</v>
      </c>
      <c r="Q102" s="45">
        <v>0.62210759999999998</v>
      </c>
      <c r="W102" s="1"/>
      <c r="X102" s="1"/>
      <c r="AA102" s="45"/>
      <c r="AB102" s="45"/>
      <c r="AC102" s="45"/>
      <c r="AD102" s="45" t="s">
        <v>1647</v>
      </c>
      <c r="AJ102" s="1" t="s">
        <v>66</v>
      </c>
      <c r="AK102" s="1">
        <v>9.9850000000000008E-3</v>
      </c>
      <c r="AP102" s="15" t="s">
        <v>446</v>
      </c>
      <c r="AQ102" s="15">
        <v>-2.01748E-2</v>
      </c>
      <c r="AR102" s="15">
        <v>4.2556E-3</v>
      </c>
      <c r="AS102" s="15">
        <v>-4.7407950000000003</v>
      </c>
      <c r="AT102" s="15">
        <v>6.6600000000000006E-5</v>
      </c>
      <c r="AU102" s="15">
        <v>512</v>
      </c>
      <c r="AV102" s="1">
        <v>0.62356900000000004</v>
      </c>
    </row>
    <row r="103" spans="1:54">
      <c r="A103" s="15" t="s">
        <v>65</v>
      </c>
      <c r="B103" s="15">
        <v>6.1936999999999999E-3</v>
      </c>
      <c r="I103" s="15">
        <f t="shared" si="1"/>
        <v>100</v>
      </c>
      <c r="J103" s="45" t="s">
        <v>247</v>
      </c>
      <c r="K103" s="45" t="s">
        <v>483</v>
      </c>
      <c r="L103" s="45">
        <v>-2.84201E-2</v>
      </c>
      <c r="M103" s="45">
        <v>7.6211999999999998E-3</v>
      </c>
      <c r="N103" s="45">
        <v>-3.729063</v>
      </c>
      <c r="O103" s="45">
        <v>9.4379999999999996E-4</v>
      </c>
      <c r="P103" s="45">
        <v>511</v>
      </c>
      <c r="Q103" s="45">
        <v>0.62350419999999995</v>
      </c>
      <c r="W103" s="1"/>
      <c r="X103" s="1"/>
      <c r="AA103" s="45"/>
      <c r="AB103" s="45"/>
      <c r="AC103" s="45"/>
      <c r="AD103" s="45" t="s">
        <v>1648</v>
      </c>
      <c r="AJ103" s="1" t="s">
        <v>98</v>
      </c>
      <c r="AK103" s="1">
        <v>9.3843999999999993E-3</v>
      </c>
      <c r="AP103" s="15" t="s">
        <v>529</v>
      </c>
      <c r="AQ103" s="15">
        <v>-2.2659700000000001E-2</v>
      </c>
      <c r="AR103" s="15">
        <v>8.7084999999999992E-3</v>
      </c>
      <c r="AS103" s="15">
        <v>-2.6020379999999999</v>
      </c>
      <c r="AT103" s="15">
        <v>1.50983E-2</v>
      </c>
      <c r="AU103" s="15">
        <v>512</v>
      </c>
      <c r="AV103" s="1">
        <v>0.62452359999999996</v>
      </c>
    </row>
    <row r="104" spans="1:54">
      <c r="A104" s="15" t="s">
        <v>317</v>
      </c>
      <c r="B104" s="15">
        <v>6.1936999999999999E-3</v>
      </c>
      <c r="I104" s="15">
        <f t="shared" si="1"/>
        <v>101</v>
      </c>
      <c r="J104" s="45" t="s">
        <v>158</v>
      </c>
      <c r="K104" s="45" t="s">
        <v>513</v>
      </c>
      <c r="L104" s="45">
        <v>-3.0565200000000001E-2</v>
      </c>
      <c r="M104" s="45">
        <v>6.0470000000000003E-3</v>
      </c>
      <c r="N104" s="45">
        <v>-5.0545840000000002</v>
      </c>
      <c r="O104" s="45">
        <v>2.9099999999999999E-5</v>
      </c>
      <c r="P104" s="45">
        <v>511</v>
      </c>
      <c r="Q104" s="45">
        <v>0.62372890000000003</v>
      </c>
      <c r="W104" s="1"/>
      <c r="X104" s="1"/>
      <c r="AA104" s="45"/>
      <c r="AB104" s="45"/>
      <c r="AC104" s="45"/>
      <c r="AD104" s="45" t="s">
        <v>1649</v>
      </c>
      <c r="AJ104" s="1" t="s">
        <v>99</v>
      </c>
      <c r="AK104" s="1">
        <v>9.3375000000000003E-3</v>
      </c>
      <c r="AP104" s="15" t="s">
        <v>479</v>
      </c>
      <c r="AQ104" s="15">
        <v>-2.3852399999999999E-2</v>
      </c>
      <c r="AR104" s="15">
        <v>5.4968999999999999E-3</v>
      </c>
      <c r="AS104" s="15">
        <v>-4.3392749999999998</v>
      </c>
      <c r="AT104" s="15">
        <v>1.9210000000000001E-4</v>
      </c>
      <c r="AU104" s="15">
        <v>512</v>
      </c>
      <c r="AV104" s="1">
        <v>0.62458720000000001</v>
      </c>
      <c r="BB104" s="7"/>
    </row>
    <row r="105" spans="1:54">
      <c r="A105" s="15" t="s">
        <v>51</v>
      </c>
      <c r="B105" s="15">
        <v>6.1936999999999999E-3</v>
      </c>
      <c r="I105" s="15">
        <f t="shared" si="1"/>
        <v>102</v>
      </c>
      <c r="J105" s="45" t="s">
        <v>156</v>
      </c>
      <c r="K105" s="45" t="s">
        <v>445</v>
      </c>
      <c r="L105" s="45">
        <v>-3.3877900000000002E-2</v>
      </c>
      <c r="M105" s="45">
        <v>1.6887900000000001E-2</v>
      </c>
      <c r="N105" s="45">
        <v>-2.0060449999999999</v>
      </c>
      <c r="O105" s="45">
        <v>5.5359899999999997E-2</v>
      </c>
      <c r="P105" s="45">
        <v>511</v>
      </c>
      <c r="Q105" s="45">
        <v>0.62285659999999998</v>
      </c>
      <c r="W105" s="1"/>
      <c r="X105" s="1"/>
      <c r="AA105" s="45"/>
      <c r="AB105" s="45"/>
      <c r="AC105" s="45"/>
      <c r="AD105" s="45" t="s">
        <v>1650</v>
      </c>
      <c r="AJ105" s="1" t="s">
        <v>129</v>
      </c>
      <c r="AK105" s="1">
        <v>8.2582999999999997E-3</v>
      </c>
      <c r="AP105" s="15" t="s">
        <v>457</v>
      </c>
      <c r="AQ105" s="15">
        <v>-2.5910900000000001E-2</v>
      </c>
      <c r="AR105" s="15">
        <v>2.1817199999999998E-2</v>
      </c>
      <c r="AS105" s="15">
        <v>-1.1876389999999999</v>
      </c>
      <c r="AT105" s="15">
        <v>0.2457124</v>
      </c>
      <c r="AU105" s="15">
        <v>512</v>
      </c>
      <c r="AV105" s="1">
        <v>0.62329920000000005</v>
      </c>
      <c r="BB105" s="7"/>
    </row>
    <row r="106" spans="1:54">
      <c r="A106" s="15" t="s">
        <v>158</v>
      </c>
      <c r="B106" s="15">
        <v>5.0299999999999997E-3</v>
      </c>
      <c r="I106" s="15">
        <f t="shared" si="1"/>
        <v>103</v>
      </c>
      <c r="J106" s="45" t="s">
        <v>126</v>
      </c>
      <c r="K106" s="45" t="s">
        <v>471</v>
      </c>
      <c r="L106" s="45">
        <v>-3.6514600000000001E-2</v>
      </c>
      <c r="M106" s="45">
        <v>4.9962000000000001E-3</v>
      </c>
      <c r="N106" s="45">
        <v>-7.3084210000000001</v>
      </c>
      <c r="O106" s="47">
        <v>9.2299999999999999E-8</v>
      </c>
      <c r="P106" s="45">
        <v>511</v>
      </c>
      <c r="Q106" s="45">
        <v>0.62378670000000003</v>
      </c>
      <c r="W106" s="1"/>
      <c r="X106" s="1"/>
      <c r="AA106" s="45"/>
      <c r="AB106" s="45"/>
      <c r="AC106" s="45"/>
      <c r="AD106" s="45" t="s">
        <v>1651</v>
      </c>
      <c r="AJ106" s="1" t="s">
        <v>47</v>
      </c>
      <c r="AK106" s="1">
        <v>7.5075000000000003E-3</v>
      </c>
      <c r="AP106" s="15" t="s">
        <v>483</v>
      </c>
      <c r="AQ106" s="15">
        <v>-2.8311099999999999E-2</v>
      </c>
      <c r="AR106" s="15">
        <v>7.6569999999999997E-3</v>
      </c>
      <c r="AS106" s="15">
        <v>-3.6973940000000001</v>
      </c>
      <c r="AT106" s="15">
        <v>1.024E-3</v>
      </c>
      <c r="AU106" s="15">
        <v>512</v>
      </c>
      <c r="AV106" s="1">
        <v>0.62468029999999997</v>
      </c>
    </row>
    <row r="107" spans="1:54">
      <c r="A107" s="15" t="s">
        <v>152</v>
      </c>
      <c r="B107" s="15">
        <v>3.0967999999999998E-3</v>
      </c>
      <c r="I107" s="15">
        <f t="shared" si="1"/>
        <v>104</v>
      </c>
      <c r="J107" s="45" t="s">
        <v>127</v>
      </c>
      <c r="K107" s="45" t="s">
        <v>509</v>
      </c>
      <c r="L107" s="45">
        <v>-3.86694E-2</v>
      </c>
      <c r="M107" s="45">
        <v>1.3835E-2</v>
      </c>
      <c r="N107" s="45">
        <v>-2.7950349999999999</v>
      </c>
      <c r="O107" s="45">
        <v>9.6214999999999998E-3</v>
      </c>
      <c r="P107" s="45">
        <v>511</v>
      </c>
      <c r="Q107" s="45">
        <v>0.62310460000000001</v>
      </c>
      <c r="W107" s="1"/>
      <c r="X107" s="1"/>
      <c r="AA107" s="45"/>
      <c r="AB107" s="45"/>
      <c r="AC107" s="45"/>
      <c r="AD107" s="45" t="s">
        <v>1652</v>
      </c>
      <c r="AJ107" s="1" t="s">
        <v>148</v>
      </c>
      <c r="AK107" s="1">
        <v>7.1858E-3</v>
      </c>
      <c r="AP107" s="15" t="s">
        <v>513</v>
      </c>
      <c r="AQ107" s="15">
        <v>-3.0485100000000001E-2</v>
      </c>
      <c r="AR107" s="15">
        <v>6.0588999999999999E-3</v>
      </c>
      <c r="AS107" s="15">
        <v>-5.0314160000000001</v>
      </c>
      <c r="AT107" s="15">
        <v>3.0899999999999999E-5</v>
      </c>
      <c r="AU107" s="15">
        <v>512</v>
      </c>
      <c r="AV107" s="1">
        <v>0.62490619999999997</v>
      </c>
    </row>
    <row r="108" spans="1:54">
      <c r="A108" s="15" t="s">
        <v>88</v>
      </c>
      <c r="B108" s="15">
        <v>3.0967999999999998E-3</v>
      </c>
      <c r="I108" s="15">
        <f t="shared" si="1"/>
        <v>105</v>
      </c>
      <c r="J108" s="45" t="s">
        <v>54</v>
      </c>
      <c r="K108" s="45" t="s">
        <v>460</v>
      </c>
      <c r="L108" s="45">
        <v>-3.9152800000000001E-2</v>
      </c>
      <c r="M108" s="45">
        <v>3.2279000000000001E-3</v>
      </c>
      <c r="N108" s="45">
        <v>-12.129490000000001</v>
      </c>
      <c r="O108" s="47">
        <v>3.3000000000000001E-12</v>
      </c>
      <c r="P108" s="45">
        <v>511</v>
      </c>
      <c r="Q108" s="45">
        <v>0.62474050000000003</v>
      </c>
      <c r="W108" s="1"/>
      <c r="X108" s="1"/>
      <c r="AA108" s="45"/>
      <c r="AB108" s="45"/>
      <c r="AC108" s="45"/>
      <c r="AD108" s="45" t="s">
        <v>1653</v>
      </c>
      <c r="AJ108" s="1" t="s">
        <v>153</v>
      </c>
      <c r="AK108" s="1">
        <v>6.6816999999999996E-3</v>
      </c>
      <c r="AP108" s="15" t="s">
        <v>445</v>
      </c>
      <c r="AQ108" s="15">
        <v>-3.39917E-2</v>
      </c>
      <c r="AR108" s="15">
        <v>1.68477E-2</v>
      </c>
      <c r="AS108" s="15">
        <v>-2.0175860000000001</v>
      </c>
      <c r="AT108" s="15">
        <v>5.4066400000000001E-2</v>
      </c>
      <c r="AU108" s="15">
        <v>512</v>
      </c>
      <c r="AV108" s="1">
        <v>0.62405060000000001</v>
      </c>
      <c r="BB108" s="7"/>
    </row>
    <row r="109" spans="1:54">
      <c r="A109" s="15" t="s">
        <v>59</v>
      </c>
      <c r="B109" s="15">
        <v>3.0967999999999998E-3</v>
      </c>
      <c r="I109" s="15">
        <f t="shared" si="1"/>
        <v>106</v>
      </c>
      <c r="J109" s="45" t="s">
        <v>159</v>
      </c>
      <c r="K109" s="45" t="s">
        <v>453</v>
      </c>
      <c r="L109" s="45">
        <v>-3.9158199999999997E-2</v>
      </c>
      <c r="M109" s="45">
        <v>6.5935000000000004E-3</v>
      </c>
      <c r="N109" s="45">
        <v>-5.9389529999999997</v>
      </c>
      <c r="O109" s="47">
        <v>2.88E-6</v>
      </c>
      <c r="P109" s="45">
        <v>511</v>
      </c>
      <c r="Q109" s="45">
        <v>0.6239886</v>
      </c>
      <c r="W109" s="1"/>
      <c r="X109" s="1"/>
      <c r="AA109" s="45"/>
      <c r="AB109" s="45"/>
      <c r="AC109" s="45"/>
      <c r="AD109" s="45" t="s">
        <v>1654</v>
      </c>
      <c r="AJ109" s="1" t="s">
        <v>121</v>
      </c>
      <c r="AK109" s="1">
        <v>6.3813999999999997E-3</v>
      </c>
      <c r="AP109" s="15" t="s">
        <v>471</v>
      </c>
      <c r="AQ109" s="15">
        <v>-3.6464400000000001E-2</v>
      </c>
      <c r="AR109" s="15">
        <v>4.9896000000000003E-3</v>
      </c>
      <c r="AS109" s="15">
        <v>-7.3080449999999999</v>
      </c>
      <c r="AT109" s="30">
        <v>9.2399999999999994E-8</v>
      </c>
      <c r="AU109" s="15">
        <v>512</v>
      </c>
      <c r="AV109" s="1">
        <v>0.62496770000000001</v>
      </c>
      <c r="BB109" s="7"/>
    </row>
    <row r="110" spans="1:54">
      <c r="A110" s="15" t="s">
        <v>145</v>
      </c>
      <c r="B110" s="15">
        <v>3.0967999999999998E-3</v>
      </c>
      <c r="I110" s="15">
        <f t="shared" si="1"/>
        <v>107</v>
      </c>
      <c r="J110" s="45" t="s">
        <v>312</v>
      </c>
      <c r="K110" s="45" t="s">
        <v>511</v>
      </c>
      <c r="L110" s="45">
        <v>-3.9593799999999998E-2</v>
      </c>
      <c r="M110" s="45">
        <v>1.2260800000000001E-2</v>
      </c>
      <c r="N110" s="45">
        <v>-3.2293050000000001</v>
      </c>
      <c r="O110" s="45">
        <v>3.3500000000000001E-3</v>
      </c>
      <c r="P110" s="45">
        <v>511</v>
      </c>
      <c r="Q110" s="45">
        <v>0.62411130000000004</v>
      </c>
      <c r="W110" s="1"/>
      <c r="X110" s="1"/>
      <c r="AA110" s="45"/>
      <c r="AB110" s="45"/>
      <c r="AC110" s="45"/>
      <c r="AD110" s="45" t="s">
        <v>1655</v>
      </c>
      <c r="AJ110" s="1" t="s">
        <v>63</v>
      </c>
      <c r="AK110" s="1">
        <v>6.2874999999999997E-3</v>
      </c>
      <c r="AP110" s="15" t="s">
        <v>533</v>
      </c>
      <c r="AQ110" s="15">
        <v>-3.7158700000000003E-2</v>
      </c>
      <c r="AR110" s="15">
        <v>8.8494999999999997E-3</v>
      </c>
      <c r="AS110" s="15">
        <v>-4.1989770000000002</v>
      </c>
      <c r="AT110" s="15">
        <v>2.7779999999999998E-4</v>
      </c>
      <c r="AU110" s="15">
        <v>512</v>
      </c>
      <c r="AV110" s="1">
        <v>0.62726059999999995</v>
      </c>
      <c r="BB110" s="7"/>
    </row>
    <row r="111" spans="1:54">
      <c r="A111" s="15" t="s">
        <v>45</v>
      </c>
      <c r="B111" s="15">
        <v>2.5525999999999999E-3</v>
      </c>
      <c r="I111" s="15">
        <f t="shared" si="1"/>
        <v>108</v>
      </c>
      <c r="J111" s="45" t="s">
        <v>117</v>
      </c>
      <c r="K111" s="45" t="s">
        <v>425</v>
      </c>
      <c r="L111" s="45">
        <v>-4.2274300000000001E-2</v>
      </c>
      <c r="M111" s="45">
        <v>7.3993000000000001E-3</v>
      </c>
      <c r="N111" s="45">
        <v>-5.7132899999999998</v>
      </c>
      <c r="O111" s="47">
        <v>5.1699999999999996E-6</v>
      </c>
      <c r="P111" s="45">
        <v>511</v>
      </c>
      <c r="Q111" s="45">
        <v>0.62526950000000003</v>
      </c>
      <c r="W111" s="1"/>
      <c r="X111" s="1"/>
      <c r="AA111" s="45"/>
      <c r="AB111" s="45"/>
      <c r="AC111" s="45"/>
      <c r="AD111" s="45" t="s">
        <v>1656</v>
      </c>
      <c r="AJ111" s="1" t="s">
        <v>110</v>
      </c>
      <c r="AK111" s="1">
        <v>6.1936999999999999E-3</v>
      </c>
      <c r="AP111" s="15" t="s">
        <v>509</v>
      </c>
      <c r="AQ111" s="15">
        <v>-3.8584199999999999E-2</v>
      </c>
      <c r="AR111" s="15">
        <v>1.38047E-2</v>
      </c>
      <c r="AS111" s="15">
        <v>-2.7950089999999999</v>
      </c>
      <c r="AT111" s="15">
        <v>9.6220999999999998E-3</v>
      </c>
      <c r="AU111" s="15">
        <v>512</v>
      </c>
      <c r="AV111" s="1">
        <v>0.62428830000000002</v>
      </c>
    </row>
    <row r="112" spans="1:54">
      <c r="A112" s="15" t="s">
        <v>87</v>
      </c>
      <c r="B112" s="15">
        <v>0</v>
      </c>
      <c r="I112" s="15">
        <f t="shared" si="1"/>
        <v>109</v>
      </c>
      <c r="J112" s="45" t="s">
        <v>314</v>
      </c>
      <c r="K112" s="45" t="s">
        <v>520</v>
      </c>
      <c r="L112" s="45">
        <v>-4.2820799999999999E-2</v>
      </c>
      <c r="M112" s="45">
        <v>4.8714599999999997E-2</v>
      </c>
      <c r="N112" s="45">
        <v>-0.8790135</v>
      </c>
      <c r="O112" s="45">
        <v>0.38744580000000001</v>
      </c>
      <c r="P112" s="45">
        <v>511</v>
      </c>
      <c r="Q112" s="45">
        <v>0.62311050000000001</v>
      </c>
      <c r="W112" s="1"/>
      <c r="X112" s="1"/>
      <c r="AA112" s="45"/>
      <c r="AB112" s="45"/>
      <c r="AC112" s="45"/>
      <c r="AD112" s="45" t="s">
        <v>1657</v>
      </c>
      <c r="AJ112" s="1" t="s">
        <v>317</v>
      </c>
      <c r="AK112" s="1">
        <v>6.1936999999999999E-3</v>
      </c>
      <c r="AP112" s="15" t="s">
        <v>453</v>
      </c>
      <c r="AQ112" s="15">
        <v>-3.8997799999999999E-2</v>
      </c>
      <c r="AR112" s="15">
        <v>6.5864000000000001E-3</v>
      </c>
      <c r="AS112" s="15">
        <v>-5.9209319999999996</v>
      </c>
      <c r="AT112" s="30">
        <v>3.0199999999999999E-6</v>
      </c>
      <c r="AU112" s="15">
        <v>512</v>
      </c>
      <c r="AV112" s="1">
        <v>0.62515829999999994</v>
      </c>
      <c r="BB112" s="7"/>
    </row>
    <row r="113" spans="1:54">
      <c r="A113" s="15" t="s">
        <v>48</v>
      </c>
      <c r="B113" s="15">
        <v>0</v>
      </c>
      <c r="I113" s="15">
        <f t="shared" si="1"/>
        <v>110</v>
      </c>
      <c r="J113" s="45" t="s">
        <v>92</v>
      </c>
      <c r="K113" s="45" t="s">
        <v>525</v>
      </c>
      <c r="L113" s="45">
        <v>-4.3253100000000003E-2</v>
      </c>
      <c r="M113" s="45">
        <v>1.6741499999999999E-2</v>
      </c>
      <c r="N113" s="45">
        <v>-2.5835819999999998</v>
      </c>
      <c r="O113" s="45">
        <v>1.57523E-2</v>
      </c>
      <c r="P113" s="45">
        <v>511</v>
      </c>
      <c r="Q113" s="45">
        <v>0.62331369999999997</v>
      </c>
      <c r="W113" s="1"/>
      <c r="X113" s="1"/>
      <c r="AA113" s="45"/>
      <c r="AB113" s="45"/>
      <c r="AC113" s="45"/>
      <c r="AD113" s="45" t="s">
        <v>1658</v>
      </c>
      <c r="AJ113" s="1" t="s">
        <v>51</v>
      </c>
      <c r="AK113" s="1">
        <v>6.1936999999999999E-3</v>
      </c>
      <c r="AP113" s="15" t="s">
        <v>460</v>
      </c>
      <c r="AQ113" s="15">
        <v>-3.9197200000000001E-2</v>
      </c>
      <c r="AR113" s="15">
        <v>3.2285E-3</v>
      </c>
      <c r="AS113" s="15">
        <v>-12.14105</v>
      </c>
      <c r="AT113" s="30">
        <v>3.2300000000000002E-12</v>
      </c>
      <c r="AU113" s="15">
        <v>512</v>
      </c>
      <c r="AV113" s="1">
        <v>0.62592859999999995</v>
      </c>
      <c r="BB113" s="7"/>
    </row>
    <row r="114" spans="1:54">
      <c r="A114" s="15" t="s">
        <v>89</v>
      </c>
      <c r="B114" s="15">
        <v>0</v>
      </c>
      <c r="I114" s="15">
        <f t="shared" si="1"/>
        <v>111</v>
      </c>
      <c r="J114" s="45" t="s">
        <v>163</v>
      </c>
      <c r="K114" s="45" t="s">
        <v>533</v>
      </c>
      <c r="L114" s="45">
        <v>-4.4391600000000003E-2</v>
      </c>
      <c r="M114" s="45">
        <v>9.0877000000000006E-3</v>
      </c>
      <c r="N114" s="45">
        <v>-4.8847959999999997</v>
      </c>
      <c r="O114" s="45">
        <v>4.5500000000000001E-5</v>
      </c>
      <c r="P114" s="45">
        <v>511</v>
      </c>
      <c r="Q114" s="45">
        <v>0.62718949999999996</v>
      </c>
      <c r="W114" s="1"/>
      <c r="X114" s="1"/>
      <c r="AA114" s="45"/>
      <c r="AB114" s="45"/>
      <c r="AC114" s="45"/>
      <c r="AD114" s="45" t="s">
        <v>1659</v>
      </c>
      <c r="AJ114" s="1" t="s">
        <v>65</v>
      </c>
      <c r="AK114" s="1">
        <v>6.1936999999999999E-3</v>
      </c>
      <c r="AP114" s="15" t="s">
        <v>511</v>
      </c>
      <c r="AQ114" s="15">
        <v>-3.9415699999999998E-2</v>
      </c>
      <c r="AR114" s="15">
        <v>1.22351E-2</v>
      </c>
      <c r="AS114" s="15">
        <v>-3.221527</v>
      </c>
      <c r="AT114" s="15">
        <v>3.4153999999999999E-3</v>
      </c>
      <c r="AU114" s="15">
        <v>512</v>
      </c>
      <c r="AV114" s="1">
        <v>0.62527809999999995</v>
      </c>
      <c r="BB114" s="7"/>
    </row>
    <row r="115" spans="1:54">
      <c r="A115" s="15" t="s">
        <v>114</v>
      </c>
      <c r="B115" s="15">
        <v>0</v>
      </c>
      <c r="I115" s="15">
        <f t="shared" si="1"/>
        <v>112</v>
      </c>
      <c r="J115" s="45" t="s">
        <v>91</v>
      </c>
      <c r="K115" s="45" t="s">
        <v>503</v>
      </c>
      <c r="L115" s="45">
        <v>-5.08657E-2</v>
      </c>
      <c r="M115" s="45">
        <v>1.38137E-2</v>
      </c>
      <c r="N115" s="45">
        <v>-3.6822599999999999</v>
      </c>
      <c r="O115" s="45">
        <v>1.0646E-3</v>
      </c>
      <c r="P115" s="45">
        <v>511</v>
      </c>
      <c r="Q115" s="45">
        <v>0.62383339999999998</v>
      </c>
      <c r="W115" s="1"/>
      <c r="X115" s="1"/>
      <c r="AA115" s="45"/>
      <c r="AB115" s="45"/>
      <c r="AC115" s="45"/>
      <c r="AD115" s="45" t="s">
        <v>1660</v>
      </c>
      <c r="AJ115" s="1" t="s">
        <v>158</v>
      </c>
      <c r="AK115" s="1">
        <v>5.0299999999999997E-3</v>
      </c>
      <c r="AP115" s="15" t="s">
        <v>425</v>
      </c>
      <c r="AQ115" s="15">
        <v>-4.2345599999999997E-2</v>
      </c>
      <c r="AR115" s="15">
        <v>7.3882000000000001E-3</v>
      </c>
      <c r="AS115" s="15">
        <v>-5.7315589999999998</v>
      </c>
      <c r="AT115" s="30">
        <v>4.9300000000000002E-6</v>
      </c>
      <c r="AU115" s="15">
        <v>512</v>
      </c>
      <c r="AV115" s="1">
        <v>0.62646040000000003</v>
      </c>
      <c r="BB115" s="7"/>
    </row>
    <row r="116" spans="1:54">
      <c r="A116" s="15" t="s">
        <v>166</v>
      </c>
      <c r="B116" s="15">
        <v>0</v>
      </c>
      <c r="I116" s="15">
        <f t="shared" si="1"/>
        <v>113</v>
      </c>
      <c r="J116" s="45" t="s">
        <v>77</v>
      </c>
      <c r="K116" s="45" t="s">
        <v>461</v>
      </c>
      <c r="L116" s="45">
        <v>-5.1490099999999997E-2</v>
      </c>
      <c r="M116" s="45">
        <v>1.94783E-2</v>
      </c>
      <c r="N116" s="45">
        <v>-2.643456</v>
      </c>
      <c r="O116" s="45">
        <v>1.3721499999999999E-2</v>
      </c>
      <c r="P116" s="45">
        <v>511</v>
      </c>
      <c r="Q116" s="45">
        <v>0.62833139999999998</v>
      </c>
      <c r="W116" s="1"/>
      <c r="X116" s="1"/>
      <c r="AA116" s="45"/>
      <c r="AB116" s="45"/>
      <c r="AC116" s="45"/>
      <c r="AD116" s="45" t="s">
        <v>1661</v>
      </c>
      <c r="AJ116" s="1" t="s">
        <v>88</v>
      </c>
      <c r="AK116" s="1">
        <v>3.0967999999999998E-3</v>
      </c>
      <c r="AP116" s="15" t="s">
        <v>520</v>
      </c>
      <c r="AQ116" s="15">
        <v>-4.2819400000000001E-2</v>
      </c>
      <c r="AR116" s="15">
        <v>4.8673300000000003E-2</v>
      </c>
      <c r="AS116" s="15">
        <v>-0.87973000000000001</v>
      </c>
      <c r="AT116" s="15">
        <v>0.38706459999999998</v>
      </c>
      <c r="AU116" s="15">
        <v>512</v>
      </c>
      <c r="AV116" s="1">
        <v>0.62429849999999998</v>
      </c>
    </row>
    <row r="117" spans="1:54">
      <c r="A117" s="15" t="s">
        <v>100</v>
      </c>
      <c r="B117" s="15">
        <v>0</v>
      </c>
      <c r="I117" s="15">
        <f t="shared" si="1"/>
        <v>114</v>
      </c>
      <c r="J117" s="45" t="s">
        <v>160</v>
      </c>
      <c r="K117" s="45" t="s">
        <v>477</v>
      </c>
      <c r="L117" s="46">
        <v>-6.1396699999999998E-2</v>
      </c>
      <c r="M117" s="46">
        <v>3.2139599999999997E-2</v>
      </c>
      <c r="N117" s="45">
        <v>-1.9103129999999999</v>
      </c>
      <c r="O117" s="45">
        <v>6.7181500000000005E-2</v>
      </c>
      <c r="P117" s="45">
        <v>511</v>
      </c>
      <c r="Q117" s="45">
        <v>0.62210759999999998</v>
      </c>
      <c r="W117" s="1"/>
      <c r="X117" s="1"/>
      <c r="AA117" s="45"/>
      <c r="AB117" s="45"/>
      <c r="AC117" s="45"/>
      <c r="AD117" s="45" t="s">
        <v>1662</v>
      </c>
      <c r="AJ117" s="1" t="s">
        <v>145</v>
      </c>
      <c r="AK117" s="1">
        <v>3.0967999999999998E-3</v>
      </c>
      <c r="AP117" s="15" t="s">
        <v>525</v>
      </c>
      <c r="AQ117" s="15">
        <v>-4.3011300000000002E-2</v>
      </c>
      <c r="AR117" s="15">
        <v>1.6687199999999999E-2</v>
      </c>
      <c r="AS117" s="15">
        <v>-2.5775060000000001</v>
      </c>
      <c r="AT117" s="15">
        <v>1.5973399999999999E-2</v>
      </c>
      <c r="AU117" s="15">
        <v>512</v>
      </c>
      <c r="AV117" s="1">
        <v>0.62448780000000004</v>
      </c>
      <c r="BB117" s="7"/>
    </row>
    <row r="118" spans="1:54">
      <c r="A118" s="15" t="s">
        <v>245</v>
      </c>
      <c r="B118" s="15">
        <v>0</v>
      </c>
      <c r="I118" s="15">
        <f t="shared" si="1"/>
        <v>115</v>
      </c>
      <c r="J118" s="45" t="s">
        <v>132</v>
      </c>
      <c r="K118" s="45" t="s">
        <v>467</v>
      </c>
      <c r="L118" s="46">
        <v>-6.3838800000000001E-2</v>
      </c>
      <c r="M118" s="46">
        <v>1.7867999999999998E-2</v>
      </c>
      <c r="N118" s="45">
        <v>-3.5728080000000002</v>
      </c>
      <c r="O118" s="45">
        <v>1.4090999999999999E-3</v>
      </c>
      <c r="P118" s="45">
        <v>511</v>
      </c>
      <c r="Q118" s="45">
        <v>0.62466999999999995</v>
      </c>
      <c r="W118" s="1"/>
      <c r="X118" s="1"/>
      <c r="AA118" s="45"/>
      <c r="AB118" s="45"/>
      <c r="AC118" s="45"/>
      <c r="AD118" s="45" t="s">
        <v>1663</v>
      </c>
      <c r="AJ118" s="1" t="s">
        <v>59</v>
      </c>
      <c r="AK118" s="1">
        <v>3.0967999999999998E-3</v>
      </c>
      <c r="AP118" s="15" t="s">
        <v>503</v>
      </c>
      <c r="AQ118" s="15">
        <v>-5.0648100000000001E-2</v>
      </c>
      <c r="AR118" s="15">
        <v>1.38207E-2</v>
      </c>
      <c r="AS118" s="15">
        <v>-3.6646480000000001</v>
      </c>
      <c r="AT118" s="15">
        <v>1.1138999999999999E-3</v>
      </c>
      <c r="AU118" s="15">
        <v>512</v>
      </c>
      <c r="AV118" s="1">
        <v>0.62500440000000002</v>
      </c>
      <c r="BB118" s="7"/>
    </row>
    <row r="119" spans="1:54">
      <c r="A119" s="15" t="s">
        <v>41</v>
      </c>
      <c r="B119" s="15">
        <v>0</v>
      </c>
      <c r="I119" s="15">
        <f t="shared" si="1"/>
        <v>116</v>
      </c>
      <c r="J119" s="45" t="s">
        <v>93</v>
      </c>
      <c r="K119" s="45" t="s">
        <v>423</v>
      </c>
      <c r="L119" s="46">
        <v>-6.8263599999999994E-2</v>
      </c>
      <c r="M119" s="46">
        <v>9.1395999999999995E-3</v>
      </c>
      <c r="N119" s="45">
        <v>-7.4690050000000001</v>
      </c>
      <c r="O119" s="47">
        <v>6.2499999999999997E-8</v>
      </c>
      <c r="P119" s="45">
        <v>511</v>
      </c>
      <c r="Q119" s="45">
        <v>0.62801010000000002</v>
      </c>
      <c r="W119" s="1"/>
      <c r="X119" s="1"/>
      <c r="AA119" s="45"/>
      <c r="AB119" s="45"/>
      <c r="AC119" s="45"/>
      <c r="AD119" s="45" t="s">
        <v>1664</v>
      </c>
      <c r="AJ119" s="1" t="s">
        <v>152</v>
      </c>
      <c r="AK119" s="1">
        <v>3.0967999999999998E-3</v>
      </c>
      <c r="AP119" s="15" t="s">
        <v>461</v>
      </c>
      <c r="AQ119" s="15">
        <v>-5.18693E-2</v>
      </c>
      <c r="AR119" s="15">
        <v>1.88317E-2</v>
      </c>
      <c r="AS119" s="15">
        <v>-2.7543669999999998</v>
      </c>
      <c r="AT119" s="15">
        <v>1.0590799999999999E-2</v>
      </c>
      <c r="AU119" s="15">
        <v>512</v>
      </c>
      <c r="AV119" s="1">
        <v>0.62964730000000002</v>
      </c>
      <c r="BB119" s="7"/>
    </row>
    <row r="120" spans="1:54">
      <c r="A120" s="15" t="s">
        <v>126</v>
      </c>
      <c r="B120" s="15">
        <v>0</v>
      </c>
      <c r="I120" s="15">
        <f t="shared" si="1"/>
        <v>117</v>
      </c>
      <c r="J120" s="45" t="s">
        <v>102</v>
      </c>
      <c r="K120" s="45" t="s">
        <v>442</v>
      </c>
      <c r="L120" s="46">
        <v>-8.3330399999999999E-2</v>
      </c>
      <c r="M120" s="46">
        <v>2.39359E-2</v>
      </c>
      <c r="N120" s="45">
        <v>-3.4814020000000001</v>
      </c>
      <c r="O120" s="45">
        <v>1.7782E-3</v>
      </c>
      <c r="P120" s="45">
        <v>511</v>
      </c>
      <c r="Q120" s="45">
        <v>0.62962700000000005</v>
      </c>
      <c r="W120" s="1"/>
      <c r="X120" s="1"/>
      <c r="AA120" s="45"/>
      <c r="AB120" s="45"/>
      <c r="AC120" s="45"/>
      <c r="AD120" s="45" t="s">
        <v>1665</v>
      </c>
      <c r="AJ120" s="1" t="s">
        <v>45</v>
      </c>
      <c r="AK120" s="1">
        <v>2.5525999999999999E-3</v>
      </c>
      <c r="AP120" s="15" t="s">
        <v>477</v>
      </c>
      <c r="AQ120" s="15">
        <v>-6.1727499999999998E-2</v>
      </c>
      <c r="AR120" s="15">
        <v>3.2127799999999998E-2</v>
      </c>
      <c r="AS120" s="15">
        <v>-1.9213100000000001</v>
      </c>
      <c r="AT120" s="15">
        <v>6.5719799999999995E-2</v>
      </c>
      <c r="AU120" s="15">
        <v>512</v>
      </c>
      <c r="AV120" s="1">
        <v>0.62329920000000005</v>
      </c>
      <c r="BB120" s="7"/>
    </row>
    <row r="121" spans="1:54">
      <c r="A121" s="15" t="s">
        <v>101</v>
      </c>
      <c r="B121" s="15">
        <v>0</v>
      </c>
      <c r="I121" s="15">
        <f t="shared" si="1"/>
        <v>118</v>
      </c>
      <c r="J121" s="45" t="s">
        <v>137</v>
      </c>
      <c r="K121" s="45" t="s">
        <v>470</v>
      </c>
      <c r="L121" s="46">
        <v>-8.6093299999999998E-2</v>
      </c>
      <c r="M121" s="46">
        <v>1.18785E-2</v>
      </c>
      <c r="N121" s="45">
        <v>-7.247846</v>
      </c>
      <c r="O121" s="47">
        <v>1.0700000000000001E-7</v>
      </c>
      <c r="P121" s="45">
        <v>511</v>
      </c>
      <c r="Q121" s="45">
        <v>0.63122020000000001</v>
      </c>
      <c r="W121" s="1"/>
      <c r="X121" s="1"/>
      <c r="AA121" s="45"/>
      <c r="AB121" s="45"/>
      <c r="AC121" s="45"/>
      <c r="AD121" s="45" t="s">
        <v>1666</v>
      </c>
      <c r="AJ121" s="1" t="s">
        <v>48</v>
      </c>
      <c r="AK121" s="1">
        <v>0</v>
      </c>
      <c r="AP121" s="15" t="s">
        <v>467</v>
      </c>
      <c r="AQ121" s="15">
        <v>-6.4119300000000004E-2</v>
      </c>
      <c r="AR121" s="15">
        <v>1.78268E-2</v>
      </c>
      <c r="AS121" s="15">
        <v>-3.5967989999999999</v>
      </c>
      <c r="AT121" s="15">
        <v>1.3254E-3</v>
      </c>
      <c r="AU121" s="15">
        <v>512</v>
      </c>
      <c r="AV121" s="1">
        <v>0.62587559999999998</v>
      </c>
      <c r="BB121" s="7"/>
    </row>
    <row r="122" spans="1:54">
      <c r="A122" s="15" t="s">
        <v>159</v>
      </c>
      <c r="B122" s="15">
        <v>0</v>
      </c>
      <c r="J122" s="45"/>
      <c r="K122" s="46"/>
      <c r="L122" s="45"/>
      <c r="M122" s="45"/>
      <c r="N122" s="47"/>
      <c r="O122" s="45"/>
      <c r="P122" s="45"/>
      <c r="Q122" s="45"/>
      <c r="W122" s="1"/>
      <c r="X122" s="1"/>
      <c r="AA122" s="45"/>
      <c r="AB122" s="45"/>
      <c r="AC122" s="45"/>
      <c r="AD122" s="45" t="s">
        <v>1667</v>
      </c>
      <c r="AJ122" s="1" t="s">
        <v>72</v>
      </c>
      <c r="AK122" s="1">
        <v>0</v>
      </c>
      <c r="AP122" s="15" t="s">
        <v>423</v>
      </c>
      <c r="AQ122" s="15">
        <v>-6.8115200000000001E-2</v>
      </c>
      <c r="AR122" s="15">
        <v>9.1553999999999993E-3</v>
      </c>
      <c r="AS122" s="15">
        <v>-7.4398970000000002</v>
      </c>
      <c r="AT122" s="30">
        <v>6.7099999999999999E-8</v>
      </c>
      <c r="AU122" s="15">
        <v>512</v>
      </c>
      <c r="AV122" s="1">
        <v>0.62915549999999998</v>
      </c>
    </row>
    <row r="123" spans="1:54">
      <c r="A123" s="15" t="s">
        <v>46</v>
      </c>
      <c r="B123" s="15">
        <v>0</v>
      </c>
      <c r="K123" s="31"/>
      <c r="N123" s="30"/>
      <c r="W123" s="1"/>
      <c r="X123" s="1"/>
      <c r="AA123" s="45"/>
      <c r="AB123" s="45"/>
      <c r="AC123" s="45"/>
      <c r="AD123" s="45" t="s">
        <v>1668</v>
      </c>
      <c r="AJ123" s="1" t="s">
        <v>245</v>
      </c>
      <c r="AK123" s="1">
        <v>0</v>
      </c>
      <c r="AL123" s="8"/>
      <c r="AM123" s="8"/>
      <c r="AP123" s="15" t="s">
        <v>442</v>
      </c>
      <c r="AQ123" s="15">
        <v>-8.3651100000000006E-2</v>
      </c>
      <c r="AR123" s="15">
        <v>2.2969099999999999E-2</v>
      </c>
      <c r="AS123" s="15">
        <v>-3.6419000000000001</v>
      </c>
      <c r="AT123" s="15">
        <v>1.1808000000000001E-3</v>
      </c>
      <c r="AU123" s="15">
        <v>512</v>
      </c>
      <c r="AV123" s="1">
        <v>0.63096980000000003</v>
      </c>
    </row>
    <row r="124" spans="1:54">
      <c r="A124" s="15" t="s">
        <v>72</v>
      </c>
      <c r="B124" s="15">
        <v>0</v>
      </c>
      <c r="W124" s="1"/>
      <c r="X124" s="1"/>
      <c r="AA124" s="45"/>
      <c r="AB124" s="45"/>
      <c r="AC124" s="45"/>
      <c r="AD124" s="45" t="s">
        <v>1669</v>
      </c>
      <c r="AJ124" s="1" t="s">
        <v>114</v>
      </c>
      <c r="AK124" s="1">
        <v>0</v>
      </c>
      <c r="AP124" s="15" t="s">
        <v>470</v>
      </c>
      <c r="AQ124" s="15">
        <v>-8.6198300000000005E-2</v>
      </c>
      <c r="AR124" s="15">
        <v>1.1898000000000001E-2</v>
      </c>
      <c r="AS124" s="15">
        <v>-7.2447900000000001</v>
      </c>
      <c r="AT124" s="30">
        <v>1.08E-7</v>
      </c>
      <c r="AU124" s="15">
        <v>512</v>
      </c>
      <c r="AV124" s="1">
        <v>0.63240160000000001</v>
      </c>
      <c r="BB124" s="7"/>
    </row>
    <row r="125" spans="1:54">
      <c r="A125" s="15" t="s">
        <v>140</v>
      </c>
      <c r="B125" s="15">
        <v>0</v>
      </c>
      <c r="W125" s="1"/>
      <c r="X125" s="1"/>
      <c r="AA125" s="45"/>
      <c r="AB125" s="45"/>
      <c r="AC125" s="45"/>
      <c r="AD125" s="45" t="s">
        <v>1670</v>
      </c>
      <c r="AJ125" s="1" t="s">
        <v>87</v>
      </c>
      <c r="AK125" s="1">
        <v>0</v>
      </c>
      <c r="BB125" s="7"/>
    </row>
    <row r="126" spans="1:54">
      <c r="A126" s="15" t="s">
        <v>84</v>
      </c>
      <c r="B126" s="15">
        <v>0</v>
      </c>
      <c r="W126" s="1"/>
      <c r="X126" s="1"/>
      <c r="AA126" s="45"/>
      <c r="AB126" s="45"/>
      <c r="AC126" s="45"/>
      <c r="AD126" s="45" t="s">
        <v>1671</v>
      </c>
      <c r="AJ126" s="1" t="s">
        <v>126</v>
      </c>
      <c r="AK126" s="1">
        <v>0</v>
      </c>
      <c r="BB126" s="7"/>
    </row>
    <row r="127" spans="1:54">
      <c r="A127" s="15" t="s">
        <v>77</v>
      </c>
      <c r="B127" s="15">
        <v>-8.7837999999999996E-3</v>
      </c>
      <c r="W127" s="1"/>
      <c r="X127" s="1"/>
      <c r="AA127" s="45"/>
      <c r="AB127" s="45"/>
      <c r="AC127" s="45"/>
      <c r="AD127" s="45" t="s">
        <v>1672</v>
      </c>
      <c r="AJ127" s="1" t="s">
        <v>101</v>
      </c>
      <c r="AK127" s="1">
        <v>0</v>
      </c>
      <c r="BB127" s="7"/>
    </row>
    <row r="128" spans="1:54">
      <c r="A128" s="15" t="s">
        <v>60</v>
      </c>
      <c r="B128" s="15">
        <v>-1.23874E-2</v>
      </c>
      <c r="W128" s="1"/>
      <c r="X128" s="1"/>
      <c r="AA128" s="45"/>
      <c r="AB128" s="45"/>
      <c r="AC128" s="45"/>
      <c r="AD128" s="45" t="s">
        <v>1673</v>
      </c>
      <c r="AJ128" s="1" t="s">
        <v>100</v>
      </c>
      <c r="AK128" s="1">
        <v>0</v>
      </c>
      <c r="BB128" s="7"/>
    </row>
    <row r="129" spans="1:54">
      <c r="A129" s="15" t="s">
        <v>54</v>
      </c>
      <c r="B129" s="15">
        <v>-3.7412399999999998E-2</v>
      </c>
      <c r="W129" s="1"/>
      <c r="X129" s="1"/>
      <c r="AA129" s="45"/>
      <c r="AB129" s="45"/>
      <c r="AC129" s="45"/>
      <c r="AD129" s="45" t="s">
        <v>1674</v>
      </c>
      <c r="AJ129" s="1" t="s">
        <v>166</v>
      </c>
      <c r="AK129" s="1">
        <v>0</v>
      </c>
      <c r="BB129" s="7"/>
    </row>
    <row r="130" spans="1:54">
      <c r="W130" s="1"/>
      <c r="X130" s="1"/>
      <c r="AA130" s="45"/>
      <c r="AB130" s="45"/>
      <c r="AC130" s="45"/>
      <c r="AD130" s="45" t="s">
        <v>1675</v>
      </c>
      <c r="AJ130" s="1" t="s">
        <v>84</v>
      </c>
      <c r="AK130" s="1">
        <v>0</v>
      </c>
      <c r="BB130" s="7"/>
    </row>
    <row r="131" spans="1:54">
      <c r="W131" s="1"/>
      <c r="X131" s="1"/>
      <c r="AA131" s="45"/>
      <c r="AB131" s="45"/>
      <c r="AC131" s="46"/>
      <c r="AD131" s="46" t="s">
        <v>1676</v>
      </c>
      <c r="AJ131" s="1" t="s">
        <v>89</v>
      </c>
      <c r="AK131" s="1">
        <v>0</v>
      </c>
    </row>
    <row r="132" spans="1:54">
      <c r="W132" s="1"/>
      <c r="X132" s="1"/>
      <c r="AA132" s="45"/>
      <c r="AB132" s="45"/>
      <c r="AC132" s="46"/>
      <c r="AD132" s="46" t="s">
        <v>1677</v>
      </c>
      <c r="AJ132" s="1" t="s">
        <v>159</v>
      </c>
      <c r="AK132" s="1">
        <v>0</v>
      </c>
      <c r="BB132" s="7"/>
    </row>
    <row r="133" spans="1:54">
      <c r="W133" s="1"/>
      <c r="X133" s="1"/>
      <c r="AA133" s="45"/>
      <c r="AB133" s="45"/>
      <c r="AC133" s="46"/>
      <c r="AD133" s="46" t="s">
        <v>1678</v>
      </c>
      <c r="AJ133" s="1" t="s">
        <v>46</v>
      </c>
      <c r="AK133" s="1">
        <v>0</v>
      </c>
    </row>
    <row r="134" spans="1:54">
      <c r="W134" s="1"/>
      <c r="X134" s="1"/>
      <c r="AA134" s="45"/>
      <c r="AB134" s="45"/>
      <c r="AC134" s="46"/>
      <c r="AD134" s="46" t="s">
        <v>1679</v>
      </c>
      <c r="AJ134" s="1" t="s">
        <v>140</v>
      </c>
      <c r="AK134" s="1">
        <v>0</v>
      </c>
    </row>
    <row r="135" spans="1:54">
      <c r="AA135" s="45"/>
      <c r="AB135" s="45"/>
      <c r="AC135" s="46"/>
      <c r="AD135" s="46" t="s">
        <v>1680</v>
      </c>
      <c r="AJ135" s="1" t="s">
        <v>41</v>
      </c>
      <c r="AK135" s="1">
        <v>0</v>
      </c>
    </row>
    <row r="136" spans="1:54">
      <c r="AD136" s="1" t="s">
        <v>1681</v>
      </c>
      <c r="AJ136" s="1" t="s">
        <v>77</v>
      </c>
      <c r="AK136" s="1">
        <v>-8.7837999999999996E-3</v>
      </c>
    </row>
    <row r="137" spans="1:54">
      <c r="AD137" s="1" t="s">
        <v>1682</v>
      </c>
      <c r="AJ137" s="1" t="s">
        <v>60</v>
      </c>
      <c r="AK137" s="1">
        <v>-1.23874E-2</v>
      </c>
    </row>
    <row r="138" spans="1:54">
      <c r="AD138" s="1" t="s">
        <v>1683</v>
      </c>
      <c r="AJ138" s="1" t="s">
        <v>54</v>
      </c>
      <c r="AK138" s="1">
        <v>-3.7412399999999998E-2</v>
      </c>
    </row>
    <row r="139" spans="1:54">
      <c r="AD139" s="1" t="s">
        <v>1684</v>
      </c>
    </row>
    <row r="140" spans="1:54">
      <c r="AD140" s="1" t="s">
        <v>1685</v>
      </c>
    </row>
    <row r="141" spans="1:54">
      <c r="AD141" s="1" t="s">
        <v>1686</v>
      </c>
    </row>
    <row r="147" spans="18:19">
      <c r="R147" s="1"/>
      <c r="S147" s="15" t="s">
        <v>534</v>
      </c>
    </row>
    <row r="161" spans="7:21">
      <c r="U161" s="15"/>
    </row>
    <row r="164" spans="7:21">
      <c r="G164" s="45"/>
      <c r="H164" s="45"/>
      <c r="M164" s="30"/>
    </row>
    <row r="165" spans="7:21">
      <c r="G165" s="45"/>
      <c r="H165" s="45"/>
    </row>
    <row r="166" spans="7:21">
      <c r="G166" s="45"/>
      <c r="H166" s="45"/>
      <c r="M166" s="30"/>
    </row>
    <row r="167" spans="7:21">
      <c r="G167" s="45"/>
      <c r="H167" s="45"/>
      <c r="M167" s="30"/>
    </row>
    <row r="168" spans="7:21">
      <c r="G168" s="45"/>
      <c r="H168" s="45"/>
      <c r="M168" s="30"/>
    </row>
    <row r="169" spans="7:21">
      <c r="G169" s="45"/>
      <c r="H169" s="45"/>
      <c r="M169" s="30"/>
    </row>
    <row r="170" spans="7:21">
      <c r="G170" s="45"/>
      <c r="H170" s="45"/>
      <c r="M170" s="30"/>
    </row>
    <row r="171" spans="7:21">
      <c r="M171" s="30"/>
      <c r="U171" s="15"/>
    </row>
    <row r="172" spans="7:21">
      <c r="G172" s="45"/>
      <c r="H172" s="45"/>
      <c r="M172" s="30"/>
    </row>
    <row r="173" spans="7:21">
      <c r="G173" s="45"/>
      <c r="H173" s="45"/>
      <c r="M173" s="30"/>
    </row>
    <row r="174" spans="7:21">
      <c r="M174" s="30"/>
    </row>
    <row r="175" spans="7:21">
      <c r="G175" s="45"/>
      <c r="H175" s="45"/>
    </row>
    <row r="176" spans="7:21">
      <c r="M176" s="30"/>
    </row>
    <row r="177" spans="7:21">
      <c r="G177" s="45"/>
      <c r="H177" s="45"/>
    </row>
    <row r="178" spans="7:21">
      <c r="G178" s="45"/>
      <c r="H178" s="45"/>
    </row>
    <row r="179" spans="7:21">
      <c r="G179" s="45"/>
      <c r="H179" s="45"/>
    </row>
    <row r="180" spans="7:21">
      <c r="G180" s="45"/>
      <c r="H180" s="45"/>
      <c r="M180" s="30"/>
    </row>
    <row r="181" spans="7:21">
      <c r="G181" s="45"/>
      <c r="H181" s="45"/>
      <c r="U181" s="15"/>
    </row>
    <row r="182" spans="7:21">
      <c r="G182" s="45"/>
      <c r="H182" s="45"/>
    </row>
    <row r="183" spans="7:21">
      <c r="G183" s="45"/>
      <c r="H183" s="45"/>
      <c r="M183" s="30"/>
    </row>
    <row r="184" spans="7:21">
      <c r="G184" s="45"/>
      <c r="H184" s="45"/>
      <c r="U184" s="15"/>
    </row>
    <row r="185" spans="7:21">
      <c r="G185" s="45"/>
      <c r="H185" s="45"/>
      <c r="M185" s="30"/>
    </row>
    <row r="186" spans="7:21">
      <c r="G186" s="45"/>
      <c r="H186" s="45"/>
    </row>
    <row r="187" spans="7:21">
      <c r="G187" s="45"/>
      <c r="H187" s="45"/>
      <c r="U187" s="15"/>
    </row>
    <row r="188" spans="7:21">
      <c r="M188" s="30"/>
    </row>
    <row r="189" spans="7:21">
      <c r="G189" s="45"/>
      <c r="H189" s="45"/>
    </row>
    <row r="190" spans="7:21">
      <c r="G190" s="45"/>
      <c r="H190" s="45"/>
    </row>
    <row r="191" spans="7:21">
      <c r="G191" s="45"/>
      <c r="H191" s="45"/>
    </row>
    <row r="192" spans="7:21">
      <c r="G192" s="45"/>
      <c r="H192" s="45"/>
    </row>
    <row r="193" spans="7:22">
      <c r="G193" s="45"/>
      <c r="H193" s="45"/>
      <c r="V193" s="15"/>
    </row>
    <row r="194" spans="7:22">
      <c r="G194" s="45"/>
      <c r="H194" s="45"/>
    </row>
    <row r="195" spans="7:22">
      <c r="G195" s="45"/>
      <c r="H195" s="45"/>
    </row>
    <row r="196" spans="7:22">
      <c r="G196" s="45"/>
      <c r="H196" s="45"/>
    </row>
    <row r="197" spans="7:22">
      <c r="G197" s="45"/>
      <c r="H197" s="45"/>
    </row>
    <row r="198" spans="7:22">
      <c r="G198" s="45"/>
      <c r="H198" s="45"/>
    </row>
    <row r="199" spans="7:22">
      <c r="G199" s="45"/>
      <c r="H199" s="45"/>
    </row>
    <row r="200" spans="7:22">
      <c r="G200" s="45"/>
      <c r="H200" s="45"/>
    </row>
    <row r="201" spans="7:22">
      <c r="G201" s="45"/>
      <c r="H201" s="45"/>
    </row>
    <row r="202" spans="7:22">
      <c r="G202" s="45"/>
      <c r="H202" s="45"/>
    </row>
    <row r="203" spans="7:22">
      <c r="G203" s="45"/>
      <c r="H203" s="45"/>
      <c r="U203" s="15"/>
    </row>
    <row r="204" spans="7:22">
      <c r="G204" s="45"/>
      <c r="H204" s="45"/>
    </row>
    <row r="205" spans="7:22">
      <c r="G205" s="45"/>
      <c r="H205" s="45"/>
    </row>
    <row r="206" spans="7:22">
      <c r="G206" s="45"/>
      <c r="H206" s="45"/>
    </row>
    <row r="207" spans="7:22">
      <c r="G207" s="45"/>
      <c r="H207" s="45"/>
    </row>
    <row r="208" spans="7:22">
      <c r="G208" s="45"/>
      <c r="H208" s="45"/>
    </row>
    <row r="209" spans="1:22">
      <c r="A209" s="29"/>
      <c r="G209" s="45"/>
      <c r="H209" s="45"/>
    </row>
    <row r="210" spans="1:22">
      <c r="A210" s="29"/>
      <c r="G210" s="45"/>
      <c r="H210" s="45"/>
    </row>
    <row r="211" spans="1:22">
      <c r="A211" s="29"/>
      <c r="G211" s="45"/>
      <c r="H211" s="45"/>
    </row>
    <row r="212" spans="1:22">
      <c r="A212" s="29"/>
      <c r="G212" s="45"/>
      <c r="H212" s="45"/>
    </row>
    <row r="213" spans="1:22">
      <c r="A213" s="29"/>
      <c r="G213" s="45"/>
      <c r="H213" s="45"/>
      <c r="U213" s="15"/>
    </row>
    <row r="214" spans="1:22">
      <c r="A214" s="29"/>
      <c r="G214" s="45"/>
      <c r="H214" s="45"/>
    </row>
    <row r="215" spans="1:22">
      <c r="A215" s="29"/>
      <c r="G215" s="45"/>
      <c r="H215" s="45"/>
    </row>
    <row r="216" spans="1:22">
      <c r="A216" s="29"/>
      <c r="G216" s="45"/>
      <c r="H216" s="45"/>
    </row>
    <row r="217" spans="1:22">
      <c r="G217" s="45"/>
      <c r="H217" s="45"/>
      <c r="V217" s="15"/>
    </row>
    <row r="218" spans="1:22">
      <c r="G218" s="45"/>
      <c r="H218" s="45"/>
      <c r="V218" s="15"/>
    </row>
    <row r="219" spans="1:22">
      <c r="G219" s="45"/>
      <c r="H219" s="45"/>
    </row>
    <row r="220" spans="1:22">
      <c r="G220" s="45"/>
      <c r="H220" s="45"/>
    </row>
    <row r="221" spans="1:22">
      <c r="G221" s="45"/>
      <c r="H221" s="45"/>
    </row>
    <row r="222" spans="1:22">
      <c r="G222" s="45"/>
      <c r="H222" s="45"/>
    </row>
    <row r="223" spans="1:22">
      <c r="G223" s="45"/>
      <c r="H223" s="45"/>
    </row>
    <row r="224" spans="1:22">
      <c r="G224" s="45"/>
      <c r="H224" s="45"/>
    </row>
    <row r="225" spans="7:21">
      <c r="G225" s="45"/>
      <c r="H225" s="45"/>
    </row>
    <row r="226" spans="7:21">
      <c r="G226" s="45"/>
      <c r="H226" s="45"/>
      <c r="U226" s="15"/>
    </row>
    <row r="227" spans="7:21">
      <c r="G227" s="45"/>
      <c r="H227" s="45"/>
      <c r="U227" s="15"/>
    </row>
    <row r="228" spans="7:21">
      <c r="G228" s="45"/>
      <c r="H228" s="45"/>
    </row>
    <row r="229" spans="7:21">
      <c r="G229" s="45"/>
      <c r="H229" s="45"/>
    </row>
    <row r="230" spans="7:21">
      <c r="G230" s="45"/>
      <c r="H230" s="45"/>
    </row>
    <row r="231" spans="7:21">
      <c r="G231" s="45"/>
      <c r="H231" s="45"/>
    </row>
    <row r="232" spans="7:21">
      <c r="G232" s="45"/>
      <c r="H232" s="45"/>
    </row>
    <row r="233" spans="7:21">
      <c r="G233" s="45"/>
      <c r="H233" s="45"/>
    </row>
    <row r="234" spans="7:21">
      <c r="G234" s="45"/>
      <c r="H234" s="45"/>
    </row>
    <row r="235" spans="7:21">
      <c r="G235" s="45"/>
      <c r="H235" s="45"/>
    </row>
    <row r="236" spans="7:21">
      <c r="G236" s="45"/>
      <c r="H236" s="45"/>
    </row>
    <row r="237" spans="7:21">
      <c r="G237" s="45"/>
      <c r="H237" s="45"/>
    </row>
    <row r="238" spans="7:21">
      <c r="G238" s="45"/>
      <c r="H238" s="45"/>
      <c r="U238" s="15"/>
    </row>
    <row r="239" spans="7:21">
      <c r="G239" s="45"/>
      <c r="H239" s="45"/>
    </row>
    <row r="240" spans="7:21">
      <c r="G240" s="45"/>
      <c r="H240" s="45"/>
    </row>
    <row r="241" spans="7:21">
      <c r="G241" s="45"/>
      <c r="H241" s="45"/>
    </row>
    <row r="242" spans="7:21">
      <c r="G242" s="45"/>
      <c r="H242" s="45"/>
    </row>
    <row r="244" spans="7:21">
      <c r="G244" s="45"/>
      <c r="H244" s="45"/>
    </row>
    <row r="245" spans="7:21">
      <c r="G245" s="45"/>
      <c r="H245" s="45"/>
    </row>
    <row r="247" spans="7:21">
      <c r="G247" s="45"/>
      <c r="H247" s="45"/>
    </row>
    <row r="248" spans="7:21">
      <c r="G248" s="45"/>
      <c r="H248" s="45"/>
      <c r="U248" s="15"/>
    </row>
    <row r="249" spans="7:21">
      <c r="U249" s="15"/>
    </row>
    <row r="250" spans="7:21">
      <c r="G250" s="45"/>
      <c r="H250" s="45"/>
    </row>
    <row r="251" spans="7:21">
      <c r="G251" s="45"/>
      <c r="H251" s="45"/>
    </row>
    <row r="252" spans="7:21">
      <c r="G252" s="45"/>
      <c r="H252" s="45"/>
    </row>
    <row r="253" spans="7:21">
      <c r="G253" s="45"/>
      <c r="H253" s="45"/>
    </row>
    <row r="254" spans="7:21">
      <c r="G254" s="45"/>
      <c r="H254" s="45"/>
    </row>
    <row r="255" spans="7:21">
      <c r="G255" s="45"/>
      <c r="H255" s="45"/>
    </row>
    <row r="256" spans="7:21">
      <c r="G256" s="45"/>
      <c r="H256" s="45"/>
    </row>
    <row r="257" spans="7:13">
      <c r="G257" s="45"/>
      <c r="H257" s="45"/>
    </row>
    <row r="258" spans="7:13">
      <c r="G258" s="45"/>
      <c r="H258" s="45"/>
    </row>
    <row r="259" spans="7:13">
      <c r="G259" s="45"/>
      <c r="H259" s="45"/>
    </row>
    <row r="260" spans="7:13">
      <c r="G260" s="45"/>
      <c r="H260" s="45"/>
    </row>
    <row r="261" spans="7:13">
      <c r="G261" s="45"/>
      <c r="H261" s="45"/>
    </row>
    <row r="262" spans="7:13">
      <c r="G262" s="45"/>
      <c r="H262" s="45"/>
    </row>
    <row r="263" spans="7:13">
      <c r="G263" s="45"/>
      <c r="H263" s="45"/>
    </row>
    <row r="264" spans="7:13">
      <c r="G264" s="45"/>
      <c r="H264" s="45"/>
      <c r="M264" s="30"/>
    </row>
    <row r="265" spans="7:13">
      <c r="G265" s="45"/>
      <c r="H265" s="45"/>
    </row>
    <row r="266" spans="7:13">
      <c r="G266" s="45"/>
      <c r="H266" s="45"/>
    </row>
    <row r="267" spans="7:13">
      <c r="G267" s="45"/>
      <c r="H267" s="45"/>
      <c r="M267" s="30"/>
    </row>
    <row r="268" spans="7:13">
      <c r="G268" s="45"/>
      <c r="H268" s="45"/>
    </row>
    <row r="269" spans="7:13">
      <c r="G269" s="45"/>
      <c r="H269" s="45"/>
    </row>
    <row r="270" spans="7:13">
      <c r="G270" s="45"/>
      <c r="H270" s="45"/>
      <c r="M270" s="30"/>
    </row>
    <row r="271" spans="7:13">
      <c r="G271" s="45"/>
      <c r="H271" s="45"/>
    </row>
    <row r="272" spans="7:13">
      <c r="G272" s="45"/>
      <c r="H272" s="45"/>
    </row>
    <row r="273" spans="7:13">
      <c r="G273" s="45"/>
      <c r="H273" s="45"/>
    </row>
    <row r="274" spans="7:13">
      <c r="G274" s="45"/>
      <c r="H274" s="45"/>
    </row>
    <row r="276" spans="7:13">
      <c r="G276" s="45"/>
      <c r="H276" s="45"/>
    </row>
    <row r="277" spans="7:13">
      <c r="G277" s="45"/>
      <c r="H277" s="45"/>
    </row>
    <row r="278" spans="7:13">
      <c r="G278" s="45"/>
      <c r="H278" s="45"/>
    </row>
    <row r="279" spans="7:13">
      <c r="G279" s="45"/>
      <c r="H279" s="45"/>
    </row>
    <row r="280" spans="7:13">
      <c r="G280" s="45"/>
      <c r="H280" s="45"/>
    </row>
    <row r="281" spans="7:13">
      <c r="G281" s="45"/>
      <c r="H281" s="45"/>
      <c r="M281" s="30"/>
    </row>
    <row r="282" spans="7:13">
      <c r="M282" s="30"/>
    </row>
    <row r="283" spans="7:13">
      <c r="G283" s="45"/>
      <c r="H283" s="45"/>
      <c r="M283" s="30"/>
    </row>
    <row r="284" spans="7:13">
      <c r="G284" s="45"/>
      <c r="H284" s="45"/>
      <c r="M284" s="30"/>
    </row>
    <row r="285" spans="7:13">
      <c r="G285" s="45"/>
      <c r="H285" s="45"/>
    </row>
    <row r="286" spans="7:13">
      <c r="G286" s="45"/>
      <c r="H286" s="45"/>
      <c r="M286" s="30"/>
    </row>
    <row r="287" spans="7:13">
      <c r="G287" s="45"/>
      <c r="H287" s="45"/>
      <c r="M287" s="30"/>
    </row>
    <row r="288" spans="7:13">
      <c r="G288" s="45"/>
      <c r="H288" s="45"/>
    </row>
    <row r="289" spans="5:13">
      <c r="M289" s="30"/>
    </row>
    <row r="290" spans="5:13">
      <c r="G290" s="45"/>
      <c r="H290" s="45"/>
      <c r="M290" s="30"/>
    </row>
    <row r="291" spans="5:13">
      <c r="G291" s="45"/>
      <c r="H291" s="45"/>
      <c r="M291" s="30"/>
    </row>
    <row r="296" spans="5:13">
      <c r="E296" s="45"/>
      <c r="F296" s="45"/>
      <c r="K296" s="30"/>
    </row>
    <row r="297" spans="5:13">
      <c r="E297" s="45"/>
      <c r="F297" s="45"/>
    </row>
    <row r="298" spans="5:13">
      <c r="E298" s="45"/>
      <c r="F298" s="45"/>
      <c r="K298" s="30"/>
    </row>
    <row r="299" spans="5:13">
      <c r="E299" s="45"/>
      <c r="F299" s="45"/>
    </row>
    <row r="300" spans="5:13">
      <c r="E300" s="45"/>
      <c r="F300" s="45"/>
    </row>
    <row r="301" spans="5:13">
      <c r="E301" s="45"/>
      <c r="F301" s="45"/>
      <c r="K301" s="30"/>
    </row>
    <row r="302" spans="5:13">
      <c r="E302" s="45"/>
      <c r="F302" s="45"/>
    </row>
    <row r="303" spans="5:13">
      <c r="E303" s="45"/>
      <c r="F303" s="45"/>
    </row>
    <row r="304" spans="5:13">
      <c r="E304" s="45"/>
      <c r="F304" s="45"/>
    </row>
    <row r="305" spans="5:11">
      <c r="E305" s="45"/>
      <c r="F305" s="45"/>
      <c r="K305" s="30"/>
    </row>
    <row r="306" spans="5:11">
      <c r="E306" s="45"/>
      <c r="F306" s="45"/>
    </row>
    <row r="307" spans="5:11">
      <c r="E307" s="45"/>
      <c r="F307" s="45"/>
      <c r="K307" s="30"/>
    </row>
    <row r="308" spans="5:11">
      <c r="E308" s="45"/>
      <c r="F308" s="45"/>
    </row>
    <row r="309" spans="5:11">
      <c r="E309" s="45"/>
      <c r="F309" s="45"/>
    </row>
    <row r="310" spans="5:11">
      <c r="E310" s="45"/>
      <c r="F310" s="45"/>
    </row>
    <row r="311" spans="5:11">
      <c r="E311" s="45"/>
      <c r="F311" s="45"/>
    </row>
    <row r="312" spans="5:11">
      <c r="E312" s="45"/>
      <c r="F312" s="45"/>
    </row>
    <row r="313" spans="5:11">
      <c r="E313" s="45"/>
      <c r="F313" s="45"/>
    </row>
    <row r="314" spans="5:11">
      <c r="E314" s="45"/>
      <c r="F314" s="45"/>
      <c r="K314" s="30"/>
    </row>
    <row r="315" spans="5:11">
      <c r="E315" s="45"/>
      <c r="F315" s="45"/>
    </row>
    <row r="316" spans="5:11">
      <c r="E316" s="45"/>
      <c r="F316" s="45"/>
    </row>
    <row r="317" spans="5:11">
      <c r="E317" s="45"/>
      <c r="F317" s="45"/>
    </row>
    <row r="318" spans="5:11">
      <c r="E318" s="45"/>
      <c r="F318" s="45"/>
    </row>
    <row r="319" spans="5:11">
      <c r="E319" s="45"/>
      <c r="F319" s="45"/>
    </row>
    <row r="320" spans="5:11">
      <c r="E320" s="45"/>
      <c r="F320" s="45"/>
    </row>
    <row r="321" spans="5:6">
      <c r="E321" s="45"/>
      <c r="F321" s="45"/>
    </row>
    <row r="322" spans="5:6">
      <c r="E322" s="45"/>
      <c r="F322" s="45"/>
    </row>
    <row r="323" spans="5:6">
      <c r="E323" s="45"/>
      <c r="F323" s="45"/>
    </row>
    <row r="324" spans="5:6">
      <c r="E324" s="45"/>
      <c r="F324" s="45"/>
    </row>
    <row r="325" spans="5:6">
      <c r="E325" s="45"/>
      <c r="F325" s="45"/>
    </row>
    <row r="326" spans="5:6">
      <c r="E326" s="45"/>
      <c r="F326" s="45"/>
    </row>
    <row r="327" spans="5:6">
      <c r="E327" s="45"/>
      <c r="F327" s="45"/>
    </row>
    <row r="328" spans="5:6">
      <c r="E328" s="45"/>
      <c r="F328" s="45"/>
    </row>
    <row r="329" spans="5:6">
      <c r="E329" s="45"/>
      <c r="F329" s="45"/>
    </row>
    <row r="330" spans="5:6">
      <c r="E330" s="45"/>
      <c r="F330" s="45"/>
    </row>
    <row r="331" spans="5:6">
      <c r="E331" s="45"/>
      <c r="F331" s="45"/>
    </row>
    <row r="332" spans="5:6">
      <c r="E332" s="45"/>
      <c r="F332" s="45"/>
    </row>
    <row r="333" spans="5:6">
      <c r="E333" s="45"/>
      <c r="F333" s="45"/>
    </row>
    <row r="334" spans="5:6">
      <c r="E334" s="45"/>
      <c r="F334" s="45"/>
    </row>
    <row r="335" spans="5:6">
      <c r="E335" s="45"/>
      <c r="F335" s="45"/>
    </row>
    <row r="336" spans="5:6">
      <c r="E336" s="45"/>
      <c r="F336" s="45"/>
    </row>
    <row r="337" spans="5:6">
      <c r="E337" s="45"/>
      <c r="F337" s="45"/>
    </row>
    <row r="338" spans="5:6">
      <c r="E338" s="45"/>
      <c r="F338" s="45"/>
    </row>
    <row r="339" spans="5:6">
      <c r="E339" s="45"/>
      <c r="F339" s="45"/>
    </row>
    <row r="340" spans="5:6">
      <c r="E340" s="45"/>
      <c r="F340" s="45"/>
    </row>
    <row r="341" spans="5:6">
      <c r="E341" s="45"/>
      <c r="F341" s="45"/>
    </row>
    <row r="342" spans="5:6">
      <c r="E342" s="45"/>
      <c r="F342" s="45"/>
    </row>
    <row r="343" spans="5:6">
      <c r="E343" s="45"/>
      <c r="F343" s="45"/>
    </row>
    <row r="344" spans="5:6">
      <c r="E344" s="45"/>
      <c r="F344" s="45"/>
    </row>
    <row r="345" spans="5:6">
      <c r="E345" s="45"/>
      <c r="F345" s="45"/>
    </row>
    <row r="346" spans="5:6">
      <c r="E346" s="45"/>
      <c r="F346" s="45"/>
    </row>
    <row r="347" spans="5:6">
      <c r="E347" s="45"/>
      <c r="F347" s="45"/>
    </row>
    <row r="348" spans="5:6">
      <c r="E348" s="45"/>
      <c r="F348" s="45"/>
    </row>
    <row r="349" spans="5:6">
      <c r="E349" s="45"/>
      <c r="F349" s="45"/>
    </row>
    <row r="350" spans="5:6">
      <c r="E350" s="45"/>
      <c r="F350" s="45"/>
    </row>
    <row r="351" spans="5:6">
      <c r="E351" s="45"/>
      <c r="F351" s="45"/>
    </row>
    <row r="352" spans="5:6">
      <c r="E352" s="45"/>
      <c r="F352" s="45"/>
    </row>
    <row r="353" spans="5:6">
      <c r="E353" s="45"/>
      <c r="F353" s="45"/>
    </row>
    <row r="354" spans="5:6">
      <c r="E354" s="45"/>
      <c r="F354" s="45"/>
    </row>
    <row r="355" spans="5:6">
      <c r="E355" s="45"/>
      <c r="F355" s="45"/>
    </row>
    <row r="356" spans="5:6">
      <c r="E356" s="45"/>
      <c r="F356" s="45"/>
    </row>
    <row r="357" spans="5:6">
      <c r="E357" s="45"/>
      <c r="F357" s="45"/>
    </row>
    <row r="358" spans="5:6">
      <c r="E358" s="45"/>
      <c r="F358" s="45"/>
    </row>
    <row r="359" spans="5:6">
      <c r="E359" s="45"/>
      <c r="F359" s="45"/>
    </row>
    <row r="360" spans="5:6">
      <c r="E360" s="45"/>
      <c r="F360" s="45"/>
    </row>
    <row r="361" spans="5:6">
      <c r="E361" s="45"/>
      <c r="F361" s="45"/>
    </row>
    <row r="362" spans="5:6">
      <c r="E362" s="45"/>
      <c r="F362" s="45"/>
    </row>
    <row r="363" spans="5:6">
      <c r="E363" s="45"/>
      <c r="F363" s="45"/>
    </row>
    <row r="364" spans="5:6">
      <c r="E364" s="45"/>
      <c r="F364" s="45"/>
    </row>
    <row r="365" spans="5:6">
      <c r="E365" s="45"/>
      <c r="F365" s="45"/>
    </row>
    <row r="366" spans="5:6">
      <c r="E366" s="45"/>
      <c r="F366" s="45"/>
    </row>
    <row r="367" spans="5:6">
      <c r="E367" s="45"/>
      <c r="F367" s="45"/>
    </row>
    <row r="368" spans="5:6">
      <c r="E368" s="45"/>
      <c r="F368" s="45"/>
    </row>
    <row r="369" spans="5:6">
      <c r="E369" s="45"/>
      <c r="F369" s="45"/>
    </row>
    <row r="370" spans="5:6">
      <c r="E370" s="45"/>
      <c r="F370" s="45"/>
    </row>
    <row r="371" spans="5:6">
      <c r="E371" s="45"/>
      <c r="F371" s="45"/>
    </row>
    <row r="372" spans="5:6">
      <c r="E372" s="45"/>
      <c r="F372" s="45"/>
    </row>
    <row r="373" spans="5:6">
      <c r="E373" s="45"/>
      <c r="F373" s="45"/>
    </row>
    <row r="374" spans="5:6">
      <c r="E374" s="45"/>
      <c r="F374" s="45"/>
    </row>
    <row r="375" spans="5:6">
      <c r="E375" s="45"/>
      <c r="F375" s="45"/>
    </row>
    <row r="376" spans="5:6">
      <c r="E376" s="45"/>
      <c r="F376" s="45"/>
    </row>
    <row r="377" spans="5:6">
      <c r="E377" s="45"/>
      <c r="F377" s="45"/>
    </row>
    <row r="378" spans="5:6">
      <c r="E378" s="45"/>
      <c r="F378" s="45"/>
    </row>
    <row r="379" spans="5:6">
      <c r="E379" s="45"/>
      <c r="F379" s="45"/>
    </row>
    <row r="380" spans="5:6">
      <c r="E380" s="45"/>
      <c r="F380" s="45"/>
    </row>
    <row r="381" spans="5:6">
      <c r="E381" s="45"/>
      <c r="F381" s="45"/>
    </row>
    <row r="382" spans="5:6">
      <c r="E382" s="45"/>
      <c r="F382" s="45"/>
    </row>
    <row r="383" spans="5:6">
      <c r="E383" s="45"/>
      <c r="F383" s="45"/>
    </row>
    <row r="384" spans="5:6">
      <c r="E384" s="45"/>
      <c r="F384" s="45"/>
    </row>
    <row r="385" spans="5:11">
      <c r="E385" s="45"/>
      <c r="F385" s="45"/>
    </row>
    <row r="386" spans="5:11">
      <c r="E386" s="45"/>
      <c r="F386" s="45"/>
    </row>
    <row r="387" spans="5:11">
      <c r="E387" s="45"/>
      <c r="F387" s="45"/>
      <c r="K387" s="30"/>
    </row>
    <row r="388" spans="5:11">
      <c r="E388" s="45"/>
      <c r="F388" s="45"/>
    </row>
    <row r="389" spans="5:11">
      <c r="E389" s="45"/>
      <c r="F389" s="45"/>
    </row>
    <row r="390" spans="5:11">
      <c r="E390" s="45"/>
      <c r="F390" s="45"/>
    </row>
    <row r="391" spans="5:11">
      <c r="E391" s="45"/>
      <c r="F391" s="45"/>
    </row>
    <row r="392" spans="5:11">
      <c r="E392" s="45"/>
      <c r="F392" s="45"/>
    </row>
    <row r="393" spans="5:11">
      <c r="E393" s="45"/>
      <c r="F393" s="45"/>
    </row>
    <row r="394" spans="5:11">
      <c r="E394" s="45"/>
      <c r="F394" s="45"/>
    </row>
    <row r="395" spans="5:11">
      <c r="E395" s="45"/>
      <c r="F395" s="45"/>
    </row>
    <row r="396" spans="5:11">
      <c r="E396" s="45"/>
      <c r="F396" s="45"/>
    </row>
    <row r="397" spans="5:11">
      <c r="E397" s="45"/>
      <c r="F397" s="45"/>
      <c r="K397" s="30"/>
    </row>
    <row r="398" spans="5:11">
      <c r="E398" s="45"/>
      <c r="F398" s="45"/>
      <c r="K398" s="30"/>
    </row>
    <row r="399" spans="5:11">
      <c r="E399" s="45"/>
      <c r="F399" s="45"/>
    </row>
    <row r="400" spans="5:11">
      <c r="E400" s="45"/>
      <c r="F400" s="45"/>
    </row>
    <row r="401" spans="5:11">
      <c r="E401" s="45"/>
      <c r="F401" s="45"/>
      <c r="K401" s="30"/>
    </row>
    <row r="402" spans="5:11">
      <c r="E402" s="45"/>
      <c r="F402" s="45"/>
      <c r="K402" s="30"/>
    </row>
    <row r="403" spans="5:11">
      <c r="E403" s="45"/>
      <c r="F403" s="45"/>
    </row>
    <row r="404" spans="5:11">
      <c r="E404" s="45"/>
      <c r="F404" s="45"/>
    </row>
    <row r="405" spans="5:11">
      <c r="E405" s="45"/>
      <c r="F405" s="45"/>
    </row>
    <row r="406" spans="5:11">
      <c r="E406" s="45"/>
      <c r="F406" s="45"/>
    </row>
    <row r="407" spans="5:11">
      <c r="E407" s="45"/>
      <c r="F407" s="45"/>
    </row>
    <row r="408" spans="5:11">
      <c r="E408" s="45"/>
      <c r="F408" s="45"/>
    </row>
    <row r="409" spans="5:11">
      <c r="E409" s="45"/>
      <c r="F409" s="45"/>
    </row>
    <row r="410" spans="5:11">
      <c r="E410" s="45"/>
      <c r="F410" s="45"/>
      <c r="K410" s="30"/>
    </row>
    <row r="411" spans="5:11">
      <c r="E411" s="45"/>
      <c r="F411" s="45"/>
    </row>
    <row r="412" spans="5:11">
      <c r="E412" s="45"/>
      <c r="F412" s="45"/>
      <c r="K412" s="30"/>
    </row>
  </sheetData>
  <sortState ref="AA18:AD135">
    <sortCondition ref="AA18:AA135"/>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94"/>
  <sheetViews>
    <sheetView topLeftCell="E1" zoomScale="106" zoomScaleNormal="106" workbookViewId="0">
      <selection activeCell="T16" sqref="T16"/>
    </sheetView>
  </sheetViews>
  <sheetFormatPr defaultColWidth="9.15625" defaultRowHeight="10.199999999999999"/>
  <cols>
    <col min="1" max="16384" width="9.15625" style="18"/>
  </cols>
  <sheetData>
    <row r="2" spans="2:46" ht="10.5">
      <c r="B2" s="18" t="s">
        <v>200</v>
      </c>
      <c r="C2" s="18" t="s">
        <v>201</v>
      </c>
      <c r="D2" s="18" t="s">
        <v>202</v>
      </c>
      <c r="E2" s="18" t="s">
        <v>203</v>
      </c>
      <c r="F2" s="18" t="s">
        <v>204</v>
      </c>
      <c r="G2" s="18" t="s">
        <v>205</v>
      </c>
      <c r="K2" s="18" t="s">
        <v>0</v>
      </c>
      <c r="L2" s="18">
        <v>1989</v>
      </c>
      <c r="M2" s="18">
        <v>1990</v>
      </c>
      <c r="N2" s="18">
        <v>1991</v>
      </c>
      <c r="O2" s="18">
        <v>1992</v>
      </c>
      <c r="P2" s="18">
        <v>1993</v>
      </c>
      <c r="Q2" s="18">
        <v>1994</v>
      </c>
      <c r="R2" s="18">
        <v>1995</v>
      </c>
      <c r="S2" s="18">
        <v>1996</v>
      </c>
      <c r="T2" s="18">
        <v>1997</v>
      </c>
      <c r="U2" s="18">
        <v>1998</v>
      </c>
      <c r="V2" s="18">
        <v>1999</v>
      </c>
      <c r="W2" s="18">
        <v>2000</v>
      </c>
      <c r="X2" s="18">
        <v>2001</v>
      </c>
      <c r="Y2" s="18">
        <v>2002</v>
      </c>
      <c r="Z2" s="18">
        <v>2003</v>
      </c>
      <c r="AA2" s="18">
        <v>2004</v>
      </c>
      <c r="AB2" s="18">
        <v>2005</v>
      </c>
      <c r="AC2" s="18">
        <v>2006</v>
      </c>
      <c r="AD2" s="18">
        <v>2007</v>
      </c>
      <c r="AE2" s="18">
        <v>2008</v>
      </c>
      <c r="AF2" s="18">
        <v>2009</v>
      </c>
      <c r="AG2" s="18">
        <v>2010</v>
      </c>
      <c r="AJ2" s="19" t="s">
        <v>554</v>
      </c>
      <c r="AT2" s="19" t="s">
        <v>628</v>
      </c>
    </row>
    <row r="3" spans="2:46">
      <c r="B3" s="18" t="s">
        <v>206</v>
      </c>
      <c r="C3" s="18" t="s">
        <v>207</v>
      </c>
      <c r="D3" s="18" t="s">
        <v>208</v>
      </c>
      <c r="E3" s="18" t="s">
        <v>209</v>
      </c>
      <c r="F3" s="18" t="s">
        <v>210</v>
      </c>
      <c r="G3" s="18" t="s">
        <v>208</v>
      </c>
      <c r="J3" s="18" t="s">
        <v>213</v>
      </c>
    </row>
    <row r="4" spans="2:46">
      <c r="B4" s="18" t="s">
        <v>211</v>
      </c>
      <c r="C4" s="18" t="s">
        <v>201</v>
      </c>
      <c r="K4" s="18" t="s">
        <v>18</v>
      </c>
      <c r="L4" s="18">
        <v>0</v>
      </c>
      <c r="M4" s="18">
        <v>0</v>
      </c>
      <c r="N4" s="18">
        <v>0</v>
      </c>
      <c r="O4" s="18">
        <v>0</v>
      </c>
      <c r="P4" s="18">
        <v>3.0030000000000001E-2</v>
      </c>
      <c r="Q4" s="18">
        <v>0.1001001</v>
      </c>
      <c r="R4" s="18">
        <v>0.1001001</v>
      </c>
      <c r="S4" s="18">
        <v>0.23723720000000001</v>
      </c>
      <c r="T4" s="18">
        <v>0.23723720000000001</v>
      </c>
      <c r="U4" s="18">
        <v>0.23723720000000001</v>
      </c>
      <c r="V4" s="18">
        <v>0.23723720000000001</v>
      </c>
      <c r="W4" s="18">
        <v>0.26726729999999999</v>
      </c>
      <c r="X4" s="18">
        <v>0.26726729999999999</v>
      </c>
      <c r="Y4" s="18">
        <v>0.26726729999999999</v>
      </c>
      <c r="Z4" s="18">
        <v>0.26726729999999999</v>
      </c>
      <c r="AA4" s="18">
        <v>0.33733740000000001</v>
      </c>
      <c r="AB4" s="18">
        <v>0.33733740000000001</v>
      </c>
      <c r="AC4" s="18">
        <v>0.33733740000000001</v>
      </c>
      <c r="AD4" s="18">
        <v>0.33733740000000001</v>
      </c>
      <c r="AE4" s="18">
        <v>0.36736740000000001</v>
      </c>
      <c r="AF4" s="18">
        <v>0.36736740000000001</v>
      </c>
      <c r="AG4" s="18">
        <v>0.36736740000000001</v>
      </c>
      <c r="AJ4" s="18" t="s">
        <v>555</v>
      </c>
    </row>
    <row r="5" spans="2:46">
      <c r="B5" s="18">
        <v>1989</v>
      </c>
      <c r="C5" s="18" t="s">
        <v>201</v>
      </c>
      <c r="D5" s="18">
        <v>0.10458729999999999</v>
      </c>
      <c r="E5" s="18">
        <v>3.2758200000000001E-2</v>
      </c>
      <c r="F5" s="18">
        <v>4.02596E-2</v>
      </c>
      <c r="G5" s="18">
        <v>0.16891510000000001</v>
      </c>
      <c r="K5" s="18" t="s">
        <v>28</v>
      </c>
      <c r="L5" s="18">
        <v>0</v>
      </c>
      <c r="M5" s="18">
        <v>0</v>
      </c>
      <c r="N5" s="18">
        <v>0</v>
      </c>
      <c r="O5" s="18">
        <v>0</v>
      </c>
      <c r="P5" s="18">
        <v>0</v>
      </c>
      <c r="Q5" s="18">
        <v>0</v>
      </c>
      <c r="R5" s="18">
        <v>0.1001001</v>
      </c>
      <c r="S5" s="18">
        <v>0.1001001</v>
      </c>
      <c r="T5" s="18">
        <v>0.1301301</v>
      </c>
      <c r="U5" s="18">
        <v>0.2302302</v>
      </c>
      <c r="V5" s="18">
        <v>0.2302302</v>
      </c>
      <c r="W5" s="18">
        <v>0.2302302</v>
      </c>
      <c r="X5" s="18">
        <v>0.33033030000000002</v>
      </c>
      <c r="Y5" s="18">
        <v>0.33033030000000002</v>
      </c>
      <c r="Z5" s="18">
        <v>0.33033030000000002</v>
      </c>
      <c r="AA5" s="18">
        <v>0.33033030000000002</v>
      </c>
      <c r="AB5" s="18">
        <v>0.40040039999999999</v>
      </c>
      <c r="AC5" s="18">
        <v>0.40040039999999999</v>
      </c>
      <c r="AD5" s="18">
        <v>0.40040039999999999</v>
      </c>
      <c r="AE5" s="18">
        <v>0.43343340000000002</v>
      </c>
      <c r="AF5" s="18">
        <v>0.43343340000000002</v>
      </c>
      <c r="AG5" s="18">
        <v>0.43343340000000002</v>
      </c>
      <c r="AJ5" s="18" t="s">
        <v>556</v>
      </c>
      <c r="AT5" s="18" t="s">
        <v>629</v>
      </c>
    </row>
    <row r="6" spans="2:46">
      <c r="B6" s="18">
        <v>1990</v>
      </c>
      <c r="C6" s="18" t="s">
        <v>201</v>
      </c>
      <c r="D6" s="18">
        <v>0.18380450000000001</v>
      </c>
      <c r="E6" s="18">
        <v>5.0030900000000003E-2</v>
      </c>
      <c r="F6" s="18">
        <v>8.5558200000000001E-2</v>
      </c>
      <c r="G6" s="18">
        <v>0.28205079999999999</v>
      </c>
      <c r="K6" s="18" t="s">
        <v>13</v>
      </c>
      <c r="L6" s="18">
        <v>0</v>
      </c>
      <c r="M6" s="18">
        <v>0</v>
      </c>
      <c r="N6" s="18">
        <v>0</v>
      </c>
      <c r="O6" s="18">
        <v>0</v>
      </c>
      <c r="P6" s="18">
        <v>0</v>
      </c>
      <c r="Q6" s="18">
        <v>0</v>
      </c>
      <c r="R6" s="18">
        <v>0.20020019999999999</v>
      </c>
      <c r="S6" s="18">
        <v>0.20020019999999999</v>
      </c>
      <c r="T6" s="18">
        <v>0.20020019999999999</v>
      </c>
      <c r="U6" s="18">
        <v>0.26726729999999999</v>
      </c>
      <c r="V6" s="18">
        <v>0.26726729999999999</v>
      </c>
      <c r="W6" s="18">
        <v>0.26726729999999999</v>
      </c>
      <c r="X6" s="18">
        <v>0.29729729999999999</v>
      </c>
      <c r="Y6" s="18">
        <v>0.29729729999999999</v>
      </c>
      <c r="Z6" s="18">
        <v>0.29729729999999999</v>
      </c>
      <c r="AA6" s="18">
        <v>0.29729729999999999</v>
      </c>
      <c r="AB6" s="18">
        <v>0.29729729999999999</v>
      </c>
      <c r="AC6" s="18">
        <v>0.29729729999999999</v>
      </c>
      <c r="AD6" s="18">
        <v>0.29729729999999999</v>
      </c>
      <c r="AE6" s="18">
        <v>0.29729729999999999</v>
      </c>
      <c r="AF6" s="18">
        <v>0.29729729999999999</v>
      </c>
      <c r="AG6" s="18">
        <v>0.29729729999999999</v>
      </c>
      <c r="AT6" s="18" t="s">
        <v>578</v>
      </c>
    </row>
    <row r="7" spans="2:46">
      <c r="B7" s="18">
        <v>1991</v>
      </c>
      <c r="C7" s="18" t="s">
        <v>201</v>
      </c>
      <c r="D7" s="18">
        <v>0.3070312</v>
      </c>
      <c r="E7" s="18">
        <v>6.0058100000000003E-2</v>
      </c>
      <c r="F7" s="18">
        <v>0.18909419999999999</v>
      </c>
      <c r="G7" s="18">
        <v>0.42496810000000002</v>
      </c>
      <c r="K7" s="18" t="s">
        <v>27</v>
      </c>
      <c r="L7" s="18">
        <v>0</v>
      </c>
      <c r="M7" s="18">
        <v>0</v>
      </c>
      <c r="N7" s="18">
        <v>0</v>
      </c>
      <c r="O7" s="18">
        <v>0.1001001</v>
      </c>
      <c r="P7" s="18">
        <v>0.20020019999999999</v>
      </c>
      <c r="Q7" s="18">
        <v>0.20020019999999999</v>
      </c>
      <c r="R7" s="18">
        <v>0.30030030000000002</v>
      </c>
      <c r="S7" s="18">
        <v>0.20020019999999999</v>
      </c>
      <c r="T7" s="18">
        <v>0.20020019999999999</v>
      </c>
      <c r="U7" s="18">
        <v>0.20020019999999999</v>
      </c>
      <c r="V7" s="18">
        <v>0.20020019999999999</v>
      </c>
      <c r="W7" s="18">
        <v>0.20020019999999999</v>
      </c>
      <c r="X7" s="18">
        <v>0.20020019999999999</v>
      </c>
      <c r="Y7" s="18">
        <v>0.27027030000000002</v>
      </c>
      <c r="Z7" s="18">
        <v>0.27027030000000002</v>
      </c>
      <c r="AA7" s="18">
        <v>0.27027030000000002</v>
      </c>
      <c r="AB7" s="18">
        <v>0.27027030000000002</v>
      </c>
      <c r="AC7" s="18">
        <v>0.27027030000000002</v>
      </c>
      <c r="AD7" s="18">
        <v>0.30030030000000002</v>
      </c>
      <c r="AE7" s="18">
        <v>0.30030030000000002</v>
      </c>
      <c r="AF7" s="18">
        <v>0.33033030000000002</v>
      </c>
      <c r="AG7" s="18">
        <v>0.33033030000000002</v>
      </c>
      <c r="AJ7" s="18" t="s">
        <v>557</v>
      </c>
    </row>
    <row r="8" spans="2:46">
      <c r="B8" s="18">
        <v>1992</v>
      </c>
      <c r="C8" s="18" t="s">
        <v>201</v>
      </c>
      <c r="D8" s="18">
        <v>0.49446000000000001</v>
      </c>
      <c r="E8" s="18">
        <v>4.7193800000000001E-2</v>
      </c>
      <c r="F8" s="18">
        <v>0.4017848</v>
      </c>
      <c r="G8" s="18">
        <v>0.58713510000000002</v>
      </c>
      <c r="K8" s="18" t="s">
        <v>23</v>
      </c>
      <c r="L8" s="18">
        <v>0</v>
      </c>
      <c r="M8" s="18">
        <v>0</v>
      </c>
      <c r="N8" s="18">
        <v>0</v>
      </c>
      <c r="O8" s="18">
        <v>0</v>
      </c>
      <c r="P8" s="18">
        <v>0</v>
      </c>
      <c r="Q8" s="18">
        <v>0</v>
      </c>
      <c r="R8" s="18">
        <v>0</v>
      </c>
      <c r="S8" s="18">
        <v>0</v>
      </c>
      <c r="T8" s="18">
        <v>0</v>
      </c>
      <c r="U8" s="18">
        <v>0.1301301</v>
      </c>
      <c r="V8" s="18">
        <v>0.1301301</v>
      </c>
      <c r="W8" s="18">
        <v>0.1301301</v>
      </c>
      <c r="X8" s="18">
        <v>0.1301301</v>
      </c>
      <c r="Y8" s="18">
        <v>0.19719719999999999</v>
      </c>
      <c r="Z8" s="18">
        <v>0.19719719999999999</v>
      </c>
      <c r="AA8" s="18">
        <v>0.23723720000000001</v>
      </c>
      <c r="AB8" s="18">
        <v>0.23723720000000001</v>
      </c>
      <c r="AC8" s="18">
        <v>0.30730730000000001</v>
      </c>
      <c r="AD8" s="18">
        <v>0.33733740000000001</v>
      </c>
      <c r="AE8" s="18">
        <v>0.36736740000000001</v>
      </c>
      <c r="AF8" s="18">
        <v>0.36736740000000001</v>
      </c>
      <c r="AG8" s="18">
        <v>0.39739740000000001</v>
      </c>
      <c r="AJ8" s="18" t="s">
        <v>558</v>
      </c>
      <c r="AT8" s="18" t="s">
        <v>579</v>
      </c>
    </row>
    <row r="9" spans="2:46">
      <c r="B9" s="18">
        <v>1993</v>
      </c>
      <c r="C9" s="18" t="s">
        <v>201</v>
      </c>
      <c r="D9" s="18">
        <v>0.5724863</v>
      </c>
      <c r="E9" s="18">
        <v>5.1071400000000003E-2</v>
      </c>
      <c r="F9" s="18">
        <v>0.47219660000000002</v>
      </c>
      <c r="G9" s="18">
        <v>0.67277589999999998</v>
      </c>
      <c r="K9" s="18" t="s">
        <v>10</v>
      </c>
      <c r="L9" s="18">
        <v>0</v>
      </c>
      <c r="M9" s="18">
        <v>0</v>
      </c>
      <c r="N9" s="18">
        <v>0.1001001</v>
      </c>
      <c r="O9" s="18">
        <v>0.17017019999999999</v>
      </c>
      <c r="P9" s="18">
        <v>0.20020019999999999</v>
      </c>
      <c r="Q9" s="18">
        <v>0.20020019999999999</v>
      </c>
      <c r="R9" s="18">
        <v>0.30030030000000002</v>
      </c>
      <c r="S9" s="18">
        <v>0.30030030000000002</v>
      </c>
      <c r="T9" s="18">
        <v>0.40040039999999999</v>
      </c>
      <c r="U9" s="18">
        <v>0.40040039999999999</v>
      </c>
      <c r="V9" s="18">
        <v>0.40040039999999999</v>
      </c>
      <c r="W9" s="18">
        <v>0.43043039999999999</v>
      </c>
      <c r="X9" s="18">
        <v>0.43043039999999999</v>
      </c>
      <c r="Y9" s="18">
        <v>0.49349340000000003</v>
      </c>
      <c r="Z9" s="18">
        <v>0.49349340000000003</v>
      </c>
      <c r="AA9" s="18">
        <v>0.53353349999999999</v>
      </c>
      <c r="AB9" s="18">
        <v>0.57357360000000002</v>
      </c>
      <c r="AC9" s="18">
        <v>0.60760760000000003</v>
      </c>
      <c r="AD9" s="18">
        <v>0.60760760000000003</v>
      </c>
      <c r="AE9" s="18">
        <v>0.67067069999999995</v>
      </c>
      <c r="AF9" s="18">
        <v>0.67067069999999995</v>
      </c>
      <c r="AG9" s="18">
        <v>0.67067069999999995</v>
      </c>
      <c r="AJ9" s="18" t="s">
        <v>559</v>
      </c>
      <c r="AT9" s="18" t="s">
        <v>558</v>
      </c>
    </row>
    <row r="10" spans="2:46">
      <c r="B10" s="18">
        <v>1994</v>
      </c>
      <c r="C10" s="18" t="s">
        <v>201</v>
      </c>
      <c r="D10" s="18">
        <v>0.62063789999999996</v>
      </c>
      <c r="E10" s="18">
        <v>5.5342700000000002E-2</v>
      </c>
      <c r="F10" s="18">
        <v>0.51196079999999999</v>
      </c>
      <c r="G10" s="18">
        <v>0.72931500000000005</v>
      </c>
      <c r="K10" s="18" t="s">
        <v>22</v>
      </c>
      <c r="L10" s="18">
        <v>0</v>
      </c>
      <c r="M10" s="18">
        <v>0</v>
      </c>
      <c r="N10" s="18">
        <v>0</v>
      </c>
      <c r="O10" s="18">
        <v>0</v>
      </c>
      <c r="P10" s="18">
        <v>0.1001001</v>
      </c>
      <c r="Q10" s="18">
        <v>0.27027030000000002</v>
      </c>
      <c r="R10" s="18">
        <v>0.27027030000000002</v>
      </c>
      <c r="S10" s="18">
        <v>0.37037039999999999</v>
      </c>
      <c r="T10" s="18">
        <v>0.43343340000000002</v>
      </c>
      <c r="U10" s="18">
        <v>0.43343340000000002</v>
      </c>
      <c r="V10" s="18">
        <v>0.46346349999999997</v>
      </c>
      <c r="W10" s="18">
        <v>0.49349340000000003</v>
      </c>
      <c r="X10" s="18">
        <v>0.49349340000000003</v>
      </c>
      <c r="Y10" s="18">
        <v>0.56756759999999995</v>
      </c>
      <c r="Z10" s="18">
        <v>0.56756759999999995</v>
      </c>
      <c r="AA10" s="18">
        <v>0.59759759999999995</v>
      </c>
      <c r="AB10" s="18">
        <v>0.59759759999999995</v>
      </c>
      <c r="AC10" s="18">
        <v>0.63063060000000004</v>
      </c>
      <c r="AD10" s="18">
        <v>0.67067069999999995</v>
      </c>
      <c r="AE10" s="18">
        <v>0.67067069999999995</v>
      </c>
      <c r="AF10" s="18">
        <v>0.70070069999999995</v>
      </c>
      <c r="AG10" s="18">
        <v>0.70070069999999995</v>
      </c>
      <c r="AJ10" s="18" t="s">
        <v>560</v>
      </c>
      <c r="AT10" s="18" t="s">
        <v>580</v>
      </c>
    </row>
    <row r="11" spans="2:46">
      <c r="B11" s="18">
        <v>1995</v>
      </c>
      <c r="C11" s="18" t="s">
        <v>201</v>
      </c>
      <c r="D11" s="18">
        <v>0.69519520000000001</v>
      </c>
      <c r="E11" s="18">
        <v>4.7105599999999997E-2</v>
      </c>
      <c r="F11" s="18">
        <v>0.60269340000000005</v>
      </c>
      <c r="G11" s="18">
        <v>0.78769699999999998</v>
      </c>
      <c r="K11" s="18" t="s">
        <v>1</v>
      </c>
      <c r="L11" s="18">
        <v>0</v>
      </c>
      <c r="M11" s="18">
        <v>0</v>
      </c>
      <c r="N11" s="18">
        <v>0.1001001</v>
      </c>
      <c r="O11" s="18">
        <v>0.26726729999999999</v>
      </c>
      <c r="P11" s="18">
        <v>0.40040039999999999</v>
      </c>
      <c r="Q11" s="18">
        <v>0.50050050000000001</v>
      </c>
      <c r="R11" s="18">
        <v>0.50050050000000001</v>
      </c>
      <c r="S11" s="18">
        <v>0.50050050000000001</v>
      </c>
      <c r="T11" s="18">
        <v>0.53453450000000002</v>
      </c>
      <c r="U11" s="18">
        <v>0.56756759999999995</v>
      </c>
      <c r="V11" s="18">
        <v>0.63363360000000002</v>
      </c>
      <c r="W11" s="18">
        <v>0.63363360000000002</v>
      </c>
      <c r="X11" s="18">
        <v>0.66766769999999998</v>
      </c>
      <c r="Y11" s="18">
        <v>0.66766769999999998</v>
      </c>
      <c r="Z11" s="18">
        <v>0.70070069999999995</v>
      </c>
      <c r="AA11" s="18">
        <v>0.73373379999999999</v>
      </c>
      <c r="AB11" s="18">
        <v>0.80080079999999998</v>
      </c>
      <c r="AC11" s="18">
        <v>0.80080079999999998</v>
      </c>
      <c r="AD11" s="18">
        <v>0.80080079999999998</v>
      </c>
      <c r="AJ11" s="18" t="s">
        <v>561</v>
      </c>
      <c r="AT11" s="18" t="s">
        <v>581</v>
      </c>
    </row>
    <row r="12" spans="2:46">
      <c r="B12" s="18">
        <v>1996</v>
      </c>
      <c r="C12" s="18" t="s">
        <v>201</v>
      </c>
      <c r="D12" s="18">
        <v>0.73728899999999997</v>
      </c>
      <c r="E12" s="18">
        <v>4.33575E-2</v>
      </c>
      <c r="F12" s="18">
        <v>0.65214729999999999</v>
      </c>
      <c r="G12" s="18">
        <v>0.82243069999999996</v>
      </c>
      <c r="K12" s="18" t="s">
        <v>2</v>
      </c>
      <c r="L12" s="18">
        <v>0</v>
      </c>
      <c r="M12" s="18">
        <v>0</v>
      </c>
      <c r="N12" s="18">
        <v>0</v>
      </c>
      <c r="O12" s="18">
        <v>0.1001001</v>
      </c>
      <c r="P12" s="18">
        <v>0.36736740000000001</v>
      </c>
      <c r="Q12" s="18">
        <v>0.36736740000000001</v>
      </c>
      <c r="R12" s="18">
        <v>0.36736740000000001</v>
      </c>
      <c r="S12" s="18">
        <v>0.40040039999999999</v>
      </c>
      <c r="T12" s="18">
        <v>0.53053050000000002</v>
      </c>
      <c r="U12" s="18">
        <v>0.53053050000000002</v>
      </c>
      <c r="V12" s="18">
        <v>0.64064069999999995</v>
      </c>
      <c r="W12" s="18">
        <v>0.64064069999999995</v>
      </c>
      <c r="X12" s="18">
        <v>0.67067069999999995</v>
      </c>
      <c r="Y12" s="18">
        <v>0.70370370000000004</v>
      </c>
      <c r="Z12" s="18">
        <v>0.70370370000000004</v>
      </c>
      <c r="AA12" s="18">
        <v>0.76376370000000005</v>
      </c>
      <c r="AB12" s="18">
        <v>0.76376370000000005</v>
      </c>
      <c r="AC12" s="18">
        <v>0.83783779999999997</v>
      </c>
      <c r="AD12" s="18">
        <v>0.83783779999999997</v>
      </c>
      <c r="AE12" s="18">
        <v>0.83783779999999997</v>
      </c>
      <c r="AF12" s="18">
        <v>0.83783779999999997</v>
      </c>
      <c r="AG12" s="18">
        <v>0.83783779999999997</v>
      </c>
      <c r="AT12" s="18" t="s">
        <v>582</v>
      </c>
    </row>
    <row r="13" spans="2:46">
      <c r="B13" s="18">
        <v>1997</v>
      </c>
      <c r="C13" s="18" t="s">
        <v>201</v>
      </c>
      <c r="D13" s="18">
        <v>0.76939009999999997</v>
      </c>
      <c r="E13" s="18">
        <v>4.2992900000000001E-2</v>
      </c>
      <c r="F13" s="18">
        <v>0.68496429999999997</v>
      </c>
      <c r="G13" s="18">
        <v>0.85381589999999996</v>
      </c>
      <c r="K13" s="18" t="s">
        <v>11</v>
      </c>
      <c r="L13" s="18">
        <v>0</v>
      </c>
      <c r="M13" s="18">
        <v>0</v>
      </c>
      <c r="N13" s="18">
        <v>0</v>
      </c>
      <c r="O13" s="18">
        <v>0</v>
      </c>
      <c r="P13" s="18">
        <v>0</v>
      </c>
      <c r="Q13" s="18">
        <v>0</v>
      </c>
      <c r="R13" s="18">
        <v>0.1001001</v>
      </c>
      <c r="S13" s="18">
        <v>0.20020019999999999</v>
      </c>
      <c r="T13" s="18">
        <v>0.2302302</v>
      </c>
      <c r="U13" s="18">
        <v>0.2302302</v>
      </c>
      <c r="V13" s="18">
        <v>0.2302302</v>
      </c>
      <c r="W13" s="18">
        <v>0.29729729999999999</v>
      </c>
      <c r="X13" s="18">
        <v>0.29729729999999999</v>
      </c>
      <c r="Y13" s="18">
        <v>0.29729729999999999</v>
      </c>
      <c r="Z13" s="18">
        <v>0.29729729999999999</v>
      </c>
      <c r="AA13" s="18">
        <v>0.33733740000000001</v>
      </c>
      <c r="AB13" s="18">
        <v>0.33733740000000001</v>
      </c>
      <c r="AC13" s="18">
        <v>0.33733740000000001</v>
      </c>
      <c r="AD13" s="18">
        <v>0.33733740000000001</v>
      </c>
      <c r="AE13" s="18">
        <v>0.33733740000000001</v>
      </c>
      <c r="AF13" s="18">
        <v>0.33733740000000001</v>
      </c>
      <c r="AG13" s="18">
        <v>0.33733740000000001</v>
      </c>
    </row>
    <row r="14" spans="2:46">
      <c r="B14" s="18">
        <v>1998</v>
      </c>
      <c r="C14" s="18" t="s">
        <v>201</v>
      </c>
      <c r="D14" s="18">
        <v>0.76680130000000002</v>
      </c>
      <c r="E14" s="18">
        <v>4.7824999999999999E-2</v>
      </c>
      <c r="F14" s="18">
        <v>0.67288669999999995</v>
      </c>
      <c r="G14" s="18">
        <v>0.86071589999999998</v>
      </c>
      <c r="K14" s="18" t="s">
        <v>5</v>
      </c>
      <c r="L14" s="18">
        <v>0</v>
      </c>
      <c r="M14" s="18">
        <v>0.1001001</v>
      </c>
      <c r="N14" s="18">
        <v>0.30030030000000002</v>
      </c>
      <c r="O14" s="18">
        <v>0.30030030000000002</v>
      </c>
      <c r="P14" s="18">
        <v>0.40040039999999999</v>
      </c>
      <c r="Q14" s="18">
        <v>0.50050050000000001</v>
      </c>
      <c r="R14" s="18">
        <v>0.60060060000000004</v>
      </c>
      <c r="S14" s="18">
        <v>0.60060060000000004</v>
      </c>
      <c r="T14" s="18">
        <v>0.73373379999999999</v>
      </c>
      <c r="U14" s="18">
        <v>0.73373379999999999</v>
      </c>
      <c r="V14" s="18">
        <v>0.73373379999999999</v>
      </c>
      <c r="W14" s="18">
        <v>0.76776770000000005</v>
      </c>
      <c r="X14" s="18">
        <v>0.76776770000000005</v>
      </c>
      <c r="Y14" s="18">
        <v>0.76776770000000005</v>
      </c>
      <c r="Z14" s="18">
        <v>0.76776770000000005</v>
      </c>
      <c r="AA14" s="18">
        <v>0.7977978</v>
      </c>
      <c r="AB14" s="18">
        <v>0.83083079999999998</v>
      </c>
      <c r="AC14" s="18">
        <v>0.83083079999999998</v>
      </c>
      <c r="AD14" s="18">
        <v>0.83083079999999998</v>
      </c>
      <c r="AE14" s="18">
        <v>0.83083079999999998</v>
      </c>
      <c r="AF14" s="18">
        <v>0.83083079999999998</v>
      </c>
      <c r="AG14" s="18">
        <v>0.84084080000000005</v>
      </c>
    </row>
    <row r="15" spans="2:46" ht="15.75" customHeight="1">
      <c r="B15" s="18">
        <v>1999</v>
      </c>
      <c r="C15" s="18" t="s">
        <v>201</v>
      </c>
      <c r="D15" s="18">
        <v>0.77197890000000002</v>
      </c>
      <c r="E15" s="18">
        <v>4.8204299999999999E-2</v>
      </c>
      <c r="F15" s="18">
        <v>0.67731960000000002</v>
      </c>
      <c r="G15" s="18">
        <v>0.86663820000000003</v>
      </c>
      <c r="K15" s="18" t="s">
        <v>33</v>
      </c>
      <c r="L15" s="18">
        <v>0</v>
      </c>
      <c r="M15" s="18">
        <v>0</v>
      </c>
      <c r="N15" s="18">
        <v>0</v>
      </c>
      <c r="O15" s="18">
        <v>0</v>
      </c>
      <c r="P15" s="18">
        <v>0</v>
      </c>
      <c r="Q15" s="18">
        <v>0.16716719999999999</v>
      </c>
      <c r="R15" s="18">
        <v>0.26726729999999999</v>
      </c>
      <c r="S15" s="18">
        <v>0.26726729999999999</v>
      </c>
      <c r="T15" s="18">
        <v>0.29729729999999999</v>
      </c>
      <c r="U15" s="18">
        <v>0.33033030000000002</v>
      </c>
      <c r="V15" s="18">
        <v>0.33033030000000002</v>
      </c>
      <c r="W15" s="18">
        <v>0.3633634</v>
      </c>
      <c r="X15" s="18">
        <v>0.40340340000000002</v>
      </c>
      <c r="Y15" s="18">
        <v>0.40340340000000002</v>
      </c>
      <c r="Z15" s="18">
        <v>0.43343340000000002</v>
      </c>
      <c r="AA15" s="18">
        <v>0.43343340000000002</v>
      </c>
      <c r="AB15" s="18">
        <v>0.43343340000000002</v>
      </c>
      <c r="AC15" s="18">
        <v>0.46746749999999998</v>
      </c>
      <c r="AD15" s="18">
        <v>0.46746749999999998</v>
      </c>
      <c r="AE15" s="18">
        <v>0.46746749999999998</v>
      </c>
      <c r="AF15" s="18">
        <v>0.43743739999999998</v>
      </c>
      <c r="AG15" s="18">
        <v>0.43743739999999998</v>
      </c>
      <c r="AJ15" s="75"/>
      <c r="AK15" s="75"/>
      <c r="AL15" s="75"/>
      <c r="AM15" s="75"/>
      <c r="AN15" s="75"/>
    </row>
    <row r="16" spans="2:46">
      <c r="B16" s="18">
        <v>2000</v>
      </c>
      <c r="C16" s="18" t="s">
        <v>201</v>
      </c>
      <c r="D16" s="18">
        <v>0.7983846</v>
      </c>
      <c r="E16" s="18">
        <v>4.62978E-2</v>
      </c>
      <c r="F16" s="18">
        <v>0.70746900000000001</v>
      </c>
      <c r="G16" s="18">
        <v>0.88930019999999999</v>
      </c>
      <c r="K16" s="18" t="s">
        <v>31</v>
      </c>
      <c r="L16" s="18">
        <v>0</v>
      </c>
      <c r="M16" s="18">
        <v>0</v>
      </c>
      <c r="N16" s="18">
        <v>0</v>
      </c>
      <c r="O16" s="18">
        <v>0</v>
      </c>
      <c r="P16" s="18">
        <v>0</v>
      </c>
      <c r="Q16" s="18">
        <v>0.20020019999999999</v>
      </c>
      <c r="R16" s="18">
        <v>0.26726729999999999</v>
      </c>
      <c r="S16" s="18">
        <v>0.30030030000000002</v>
      </c>
      <c r="T16" s="18">
        <v>0.33033030000000002</v>
      </c>
      <c r="U16" s="18">
        <v>0.33033030000000002</v>
      </c>
      <c r="V16" s="18">
        <v>0.30030030000000002</v>
      </c>
      <c r="W16" s="18">
        <v>0.30030030000000002</v>
      </c>
      <c r="X16" s="18">
        <v>0.30030030000000002</v>
      </c>
      <c r="Y16" s="18">
        <v>0.30030030000000002</v>
      </c>
      <c r="Z16" s="18">
        <v>0.33033030000000002</v>
      </c>
      <c r="AA16" s="18">
        <v>0.33033030000000002</v>
      </c>
      <c r="AB16" s="18">
        <v>0.33033030000000002</v>
      </c>
      <c r="AC16" s="18">
        <v>0.33033030000000002</v>
      </c>
      <c r="AD16" s="18">
        <v>0.33033030000000002</v>
      </c>
      <c r="AE16" s="18">
        <v>0.33033030000000002</v>
      </c>
      <c r="AF16" s="18">
        <v>0.33033030000000002</v>
      </c>
      <c r="AG16" s="18">
        <v>0.33033030000000002</v>
      </c>
      <c r="AJ16" s="75"/>
      <c r="AK16" s="75"/>
      <c r="AL16" s="75"/>
      <c r="AM16" s="75"/>
      <c r="AN16" s="75"/>
    </row>
    <row r="17" spans="2:40">
      <c r="B17" s="18">
        <v>2001</v>
      </c>
      <c r="C17" s="18" t="s">
        <v>201</v>
      </c>
      <c r="D17" s="18">
        <v>0.83359220000000001</v>
      </c>
      <c r="E17" s="18">
        <v>3.7486600000000002E-2</v>
      </c>
      <c r="F17" s="18">
        <v>0.75997930000000002</v>
      </c>
      <c r="G17" s="18">
        <v>0.90720520000000004</v>
      </c>
      <c r="K17" s="18" t="s">
        <v>6</v>
      </c>
      <c r="L17" s="18">
        <v>0</v>
      </c>
      <c r="M17" s="18">
        <v>0</v>
      </c>
      <c r="N17" s="18">
        <v>0</v>
      </c>
      <c r="O17" s="18">
        <v>0.20020019999999999</v>
      </c>
      <c r="P17" s="18">
        <v>0.20020019999999999</v>
      </c>
      <c r="Q17" s="18">
        <v>0.40040039999999999</v>
      </c>
      <c r="R17" s="18">
        <v>0.40040039999999999</v>
      </c>
      <c r="S17" s="18">
        <v>0.40040039999999999</v>
      </c>
      <c r="T17" s="18">
        <v>0.46346349999999997</v>
      </c>
      <c r="U17" s="18">
        <v>0.43343340000000002</v>
      </c>
      <c r="V17" s="18">
        <v>0.46346349999999997</v>
      </c>
      <c r="W17" s="18">
        <v>0.46346349999999997</v>
      </c>
      <c r="X17" s="18">
        <v>0.49349340000000003</v>
      </c>
      <c r="Y17" s="18">
        <v>0.60060060000000004</v>
      </c>
      <c r="Z17" s="18">
        <v>0.64064069999999995</v>
      </c>
      <c r="AA17" s="18">
        <v>0.64064069999999995</v>
      </c>
      <c r="AB17" s="18">
        <v>0.67067069999999995</v>
      </c>
      <c r="AC17" s="18">
        <v>0.67067069999999995</v>
      </c>
      <c r="AD17" s="18">
        <v>0.70070069999999995</v>
      </c>
      <c r="AE17" s="18">
        <v>0.70070069999999995</v>
      </c>
      <c r="AF17" s="18">
        <v>0.70070069999999995</v>
      </c>
      <c r="AG17" s="18">
        <v>0.70070069999999995</v>
      </c>
      <c r="AJ17" s="75"/>
      <c r="AK17" s="75"/>
      <c r="AL17" s="75"/>
      <c r="AM17" s="75"/>
      <c r="AN17" s="75"/>
    </row>
    <row r="18" spans="2:40">
      <c r="B18" s="18">
        <v>2002</v>
      </c>
      <c r="C18" s="18" t="s">
        <v>201</v>
      </c>
      <c r="D18" s="18">
        <v>0.84824480000000002</v>
      </c>
      <c r="E18" s="18">
        <v>3.6503500000000001E-2</v>
      </c>
      <c r="F18" s="18">
        <v>0.77656250000000004</v>
      </c>
      <c r="G18" s="18">
        <v>0.9199271</v>
      </c>
      <c r="K18" s="18" t="s">
        <v>26</v>
      </c>
      <c r="L18" s="18">
        <v>0</v>
      </c>
      <c r="M18" s="18">
        <v>0</v>
      </c>
      <c r="N18" s="18">
        <v>0</v>
      </c>
      <c r="O18" s="18">
        <v>0</v>
      </c>
      <c r="P18" s="18">
        <v>0.26726729999999999</v>
      </c>
      <c r="Q18" s="18">
        <v>0.30030030000000002</v>
      </c>
      <c r="R18" s="18">
        <v>0.40040039999999999</v>
      </c>
      <c r="S18" s="18">
        <v>0.40040039999999999</v>
      </c>
      <c r="T18" s="18">
        <v>0.46346349999999997</v>
      </c>
      <c r="U18" s="18">
        <v>0.46346349999999997</v>
      </c>
      <c r="V18" s="18">
        <v>0.49749749999999998</v>
      </c>
      <c r="W18" s="18">
        <v>0.57057060000000004</v>
      </c>
      <c r="X18" s="18">
        <v>0.60060060000000004</v>
      </c>
      <c r="Y18" s="18">
        <v>0.60060060000000004</v>
      </c>
      <c r="Z18" s="18">
        <v>0.63063060000000004</v>
      </c>
      <c r="AA18" s="18">
        <v>0.63063060000000004</v>
      </c>
      <c r="AB18" s="18">
        <v>0.70070069999999995</v>
      </c>
      <c r="AC18" s="18">
        <v>0.70070069999999995</v>
      </c>
      <c r="AD18" s="18">
        <v>0.73373379999999999</v>
      </c>
      <c r="AE18" s="18">
        <v>0.73373379999999999</v>
      </c>
      <c r="AF18" s="18">
        <v>0.73373379999999999</v>
      </c>
      <c r="AG18" s="18">
        <v>0.73373379999999999</v>
      </c>
      <c r="AJ18" s="75"/>
      <c r="AK18" s="75"/>
      <c r="AL18" s="75"/>
      <c r="AM18" s="75"/>
      <c r="AN18" s="75"/>
    </row>
    <row r="19" spans="2:40">
      <c r="B19" s="18">
        <v>2003</v>
      </c>
      <c r="C19" s="18" t="s">
        <v>201</v>
      </c>
      <c r="D19" s="18">
        <v>0.85652899999999998</v>
      </c>
      <c r="E19" s="18">
        <v>3.6493499999999998E-2</v>
      </c>
      <c r="F19" s="18">
        <v>0.78486610000000001</v>
      </c>
      <c r="G19" s="18">
        <v>0.92819180000000001</v>
      </c>
      <c r="K19" s="18" t="s">
        <v>21</v>
      </c>
      <c r="L19" s="18">
        <v>0</v>
      </c>
      <c r="M19" s="18">
        <v>0</v>
      </c>
      <c r="N19" s="18">
        <v>0</v>
      </c>
      <c r="O19" s="18">
        <v>0</v>
      </c>
      <c r="P19" s="18">
        <v>3.0030000000000001E-2</v>
      </c>
      <c r="Q19" s="18">
        <v>0.1001001</v>
      </c>
      <c r="R19" s="18">
        <v>0.17017019999999999</v>
      </c>
      <c r="S19" s="18">
        <v>0.17017019999999999</v>
      </c>
      <c r="T19" s="18">
        <v>0.17017019999999999</v>
      </c>
      <c r="U19" s="18">
        <v>0.23723720000000001</v>
      </c>
      <c r="V19" s="18">
        <v>0.23723720000000001</v>
      </c>
      <c r="W19" s="18">
        <v>0.33733740000000001</v>
      </c>
      <c r="X19" s="18">
        <v>0.33733740000000001</v>
      </c>
      <c r="Y19" s="18">
        <v>0.33733740000000001</v>
      </c>
      <c r="Z19" s="18">
        <v>0.33733740000000001</v>
      </c>
      <c r="AA19" s="18">
        <v>0.37037039999999999</v>
      </c>
      <c r="AB19" s="18">
        <v>0.37037039999999999</v>
      </c>
      <c r="AC19" s="18">
        <v>0.40340340000000002</v>
      </c>
      <c r="AD19" s="18">
        <v>0.43343340000000002</v>
      </c>
      <c r="AE19" s="18">
        <v>0.46346349999999997</v>
      </c>
      <c r="AF19" s="18">
        <v>0.49749749999999998</v>
      </c>
      <c r="AG19" s="18">
        <v>0.49749749999999998</v>
      </c>
      <c r="AJ19" s="75"/>
      <c r="AK19" s="75"/>
      <c r="AL19" s="75"/>
      <c r="AM19" s="75"/>
      <c r="AN19" s="75"/>
    </row>
    <row r="20" spans="2:40">
      <c r="B20" s="18">
        <v>2004</v>
      </c>
      <c r="C20" s="18" t="s">
        <v>201</v>
      </c>
      <c r="D20" s="18">
        <v>0.86015330000000001</v>
      </c>
      <c r="E20" s="18">
        <v>3.65949E-2</v>
      </c>
      <c r="F20" s="18">
        <v>0.78829139999999998</v>
      </c>
      <c r="G20" s="18">
        <v>0.93201520000000004</v>
      </c>
      <c r="K20" s="18" t="s">
        <v>4</v>
      </c>
      <c r="L20" s="18">
        <v>0</v>
      </c>
      <c r="M20" s="18">
        <v>0</v>
      </c>
      <c r="N20" s="18">
        <v>0</v>
      </c>
      <c r="O20" s="18">
        <v>7.0070099999999996E-2</v>
      </c>
      <c r="P20" s="18">
        <v>0.17017019999999999</v>
      </c>
      <c r="Q20" s="18">
        <v>0.27027030000000002</v>
      </c>
      <c r="R20" s="18">
        <v>0.30030030000000002</v>
      </c>
      <c r="S20" s="18">
        <v>0.30030030000000002</v>
      </c>
      <c r="T20" s="18">
        <v>0.30030030000000002</v>
      </c>
      <c r="U20" s="18">
        <v>0.33033030000000002</v>
      </c>
      <c r="V20" s="18">
        <v>0.33033030000000002</v>
      </c>
      <c r="W20" s="18">
        <v>0.33033030000000002</v>
      </c>
      <c r="X20" s="18">
        <v>0.33033030000000002</v>
      </c>
      <c r="Y20" s="18">
        <v>0.33033030000000002</v>
      </c>
      <c r="Z20" s="18">
        <v>0.33033030000000002</v>
      </c>
      <c r="AA20" s="18">
        <v>0.37037039999999999</v>
      </c>
      <c r="AB20" s="18">
        <v>0.37037039999999999</v>
      </c>
      <c r="AC20" s="18">
        <v>0.37037039999999999</v>
      </c>
      <c r="AD20" s="18">
        <v>0.43043039999999999</v>
      </c>
      <c r="AE20" s="18">
        <v>0.43043039999999999</v>
      </c>
      <c r="AF20" s="18">
        <v>0.43043039999999999</v>
      </c>
      <c r="AG20" s="18">
        <v>0.43043039999999999</v>
      </c>
      <c r="AJ20" s="75"/>
      <c r="AK20" s="75"/>
      <c r="AL20" s="75"/>
      <c r="AM20" s="75"/>
      <c r="AN20" s="75"/>
    </row>
    <row r="21" spans="2:40">
      <c r="B21" s="18">
        <v>2005</v>
      </c>
      <c r="C21" s="18" t="s">
        <v>201</v>
      </c>
      <c r="D21" s="18">
        <v>0.87206170000000005</v>
      </c>
      <c r="E21" s="18">
        <v>3.5507400000000001E-2</v>
      </c>
      <c r="F21" s="18">
        <v>0.80233540000000003</v>
      </c>
      <c r="G21" s="18">
        <v>0.94178810000000002</v>
      </c>
      <c r="K21" s="18" t="s">
        <v>34</v>
      </c>
      <c r="L21" s="18">
        <v>0</v>
      </c>
      <c r="M21" s="18">
        <v>0</v>
      </c>
      <c r="N21" s="18">
        <v>0</v>
      </c>
      <c r="O21" s="18">
        <v>0</v>
      </c>
      <c r="P21" s="18">
        <v>0.13713710000000001</v>
      </c>
      <c r="Q21" s="18">
        <v>0.13713710000000001</v>
      </c>
      <c r="R21" s="18">
        <v>0.13713710000000001</v>
      </c>
      <c r="S21" s="18">
        <v>0.17017019999999999</v>
      </c>
      <c r="T21" s="18">
        <v>0.24024029999999999</v>
      </c>
      <c r="U21" s="18">
        <v>0.24024029999999999</v>
      </c>
      <c r="V21" s="18">
        <v>0.24024029999999999</v>
      </c>
      <c r="W21" s="18">
        <v>0.24024029999999999</v>
      </c>
      <c r="X21" s="18">
        <v>0.27027030000000002</v>
      </c>
      <c r="Y21" s="18">
        <v>0.27027030000000002</v>
      </c>
      <c r="Z21" s="18">
        <v>0.30030030000000002</v>
      </c>
      <c r="AA21" s="18">
        <v>0.30030030000000002</v>
      </c>
      <c r="AB21" s="18">
        <v>0.33033030000000002</v>
      </c>
      <c r="AC21" s="18">
        <v>0.33033030000000002</v>
      </c>
      <c r="AD21" s="18">
        <v>0.40040039999999999</v>
      </c>
      <c r="AE21" s="18">
        <v>0.43343340000000002</v>
      </c>
      <c r="AF21" s="18">
        <v>0.43343340000000002</v>
      </c>
      <c r="AG21" s="18">
        <v>0.47347349999999999</v>
      </c>
      <c r="AJ21" s="75"/>
      <c r="AK21" s="75"/>
      <c r="AL21" s="75"/>
      <c r="AM21" s="75"/>
      <c r="AN21" s="75"/>
    </row>
    <row r="22" spans="2:40">
      <c r="B22" s="18">
        <v>2006</v>
      </c>
      <c r="C22" s="18" t="s">
        <v>201</v>
      </c>
      <c r="D22" s="18">
        <v>0.87206170000000005</v>
      </c>
      <c r="E22" s="18">
        <v>3.5507400000000001E-2</v>
      </c>
      <c r="F22" s="18">
        <v>0.80233540000000003</v>
      </c>
      <c r="G22" s="18">
        <v>0.94178810000000002</v>
      </c>
      <c r="K22" s="18" t="s">
        <v>19</v>
      </c>
      <c r="L22" s="18">
        <v>0</v>
      </c>
      <c r="M22" s="18">
        <v>0</v>
      </c>
      <c r="N22" s="18">
        <v>0</v>
      </c>
      <c r="O22" s="18">
        <v>0</v>
      </c>
      <c r="P22" s="18">
        <v>0</v>
      </c>
      <c r="Q22" s="18">
        <v>0</v>
      </c>
      <c r="R22" s="18">
        <v>0</v>
      </c>
      <c r="S22" s="18">
        <v>0</v>
      </c>
      <c r="T22" s="18">
        <v>0</v>
      </c>
      <c r="U22" s="18">
        <v>0</v>
      </c>
      <c r="V22" s="18">
        <v>7.0070099999999996E-2</v>
      </c>
      <c r="W22" s="18">
        <v>7.0070099999999996E-2</v>
      </c>
      <c r="X22" s="18">
        <v>7.0070099999999996E-2</v>
      </c>
      <c r="Y22" s="18">
        <v>0.16716719999999999</v>
      </c>
      <c r="Z22" s="18">
        <v>0.16716719999999999</v>
      </c>
      <c r="AA22" s="18">
        <v>0.19719719999999999</v>
      </c>
      <c r="AB22" s="18">
        <v>0.19719719999999999</v>
      </c>
      <c r="AC22" s="18">
        <v>0.23723720000000001</v>
      </c>
      <c r="AD22" s="18">
        <v>0.30730730000000001</v>
      </c>
      <c r="AE22" s="18">
        <v>0.33733740000000001</v>
      </c>
      <c r="AF22" s="18">
        <v>0.36736740000000001</v>
      </c>
      <c r="AG22" s="18">
        <v>0.36736740000000001</v>
      </c>
    </row>
    <row r="23" spans="2:40">
      <c r="B23" s="18">
        <v>2007</v>
      </c>
      <c r="C23" s="18" t="s">
        <v>201</v>
      </c>
      <c r="D23" s="18">
        <v>0.87361500000000003</v>
      </c>
      <c r="E23" s="18">
        <v>3.5516100000000002E-2</v>
      </c>
      <c r="F23" s="18">
        <v>0.80387169999999997</v>
      </c>
      <c r="G23" s="18">
        <v>0.94335840000000004</v>
      </c>
      <c r="K23" s="18" t="s">
        <v>3</v>
      </c>
      <c r="L23" s="18">
        <v>0</v>
      </c>
      <c r="M23" s="18">
        <v>0.20020019999999999</v>
      </c>
      <c r="N23" s="18">
        <v>0.30030030000000002</v>
      </c>
      <c r="O23" s="18">
        <v>0.30030030000000002</v>
      </c>
      <c r="P23" s="18">
        <v>0.47047050000000001</v>
      </c>
      <c r="Q23" s="18">
        <v>0.47047050000000001</v>
      </c>
      <c r="R23" s="18">
        <v>0.57057060000000004</v>
      </c>
      <c r="S23" s="18">
        <v>0.57057060000000004</v>
      </c>
      <c r="T23" s="18">
        <v>0.60360360000000002</v>
      </c>
      <c r="U23" s="18">
        <v>0.63363360000000002</v>
      </c>
      <c r="V23" s="18">
        <v>0.63363360000000002</v>
      </c>
      <c r="W23" s="18">
        <v>0.66766769999999998</v>
      </c>
      <c r="X23" s="18">
        <v>0.69769769999999998</v>
      </c>
      <c r="Y23" s="18">
        <v>0.69769769999999998</v>
      </c>
      <c r="Z23" s="18">
        <v>0.69769769999999998</v>
      </c>
      <c r="AA23" s="18">
        <v>0.69769769999999998</v>
      </c>
      <c r="AB23" s="18">
        <v>0.76776770000000005</v>
      </c>
      <c r="AC23" s="18">
        <v>0.76776770000000005</v>
      </c>
      <c r="AD23" s="18">
        <v>0.76776770000000005</v>
      </c>
      <c r="AE23" s="18">
        <v>0.76776770000000005</v>
      </c>
      <c r="AF23" s="18">
        <v>0.76776770000000005</v>
      </c>
      <c r="AG23" s="18">
        <v>0.84084080000000005</v>
      </c>
    </row>
    <row r="24" spans="2:40" ht="15.75" customHeight="1">
      <c r="B24" s="18">
        <v>2008</v>
      </c>
      <c r="C24" s="18" t="s">
        <v>201</v>
      </c>
      <c r="D24" s="18">
        <v>0.8885672</v>
      </c>
      <c r="E24" s="18">
        <v>3.3512800000000002E-2</v>
      </c>
      <c r="F24" s="18">
        <v>0.82275759999999998</v>
      </c>
      <c r="G24" s="18">
        <v>0.95437680000000003</v>
      </c>
      <c r="K24" s="18" t="s">
        <v>12</v>
      </c>
      <c r="L24" s="18">
        <v>0</v>
      </c>
      <c r="M24" s="18">
        <v>0</v>
      </c>
      <c r="N24" s="18">
        <v>0</v>
      </c>
      <c r="O24" s="18">
        <v>0</v>
      </c>
      <c r="P24" s="18">
        <v>0</v>
      </c>
      <c r="Q24" s="18">
        <v>0.20020019999999999</v>
      </c>
      <c r="R24" s="18">
        <v>0.30030030000000002</v>
      </c>
      <c r="S24" s="18">
        <v>0.30030030000000002</v>
      </c>
      <c r="T24" s="18">
        <v>0.40040039999999999</v>
      </c>
      <c r="U24" s="18">
        <v>0.36036040000000003</v>
      </c>
      <c r="V24" s="18">
        <v>0.40040039999999999</v>
      </c>
      <c r="W24" s="18">
        <v>0.40040039999999999</v>
      </c>
      <c r="X24" s="18">
        <v>0.40040039999999999</v>
      </c>
      <c r="Y24" s="18">
        <v>0.40040039999999999</v>
      </c>
      <c r="Z24" s="18">
        <v>0.43343340000000002</v>
      </c>
      <c r="AA24" s="18">
        <v>0.46346349999999997</v>
      </c>
      <c r="AB24" s="18">
        <v>0.46346349999999997</v>
      </c>
      <c r="AC24" s="18">
        <v>0.50350349999999999</v>
      </c>
      <c r="AD24" s="18">
        <v>0.56756759999999995</v>
      </c>
      <c r="AE24" s="18">
        <v>0.60060060000000004</v>
      </c>
      <c r="AF24" s="18">
        <v>0.60060060000000004</v>
      </c>
      <c r="AG24" s="18">
        <v>0.63063060000000004</v>
      </c>
      <c r="AJ24" s="75"/>
      <c r="AK24" s="75"/>
      <c r="AL24" s="75"/>
      <c r="AM24" s="75"/>
      <c r="AN24" s="75"/>
    </row>
    <row r="25" spans="2:40">
      <c r="B25" s="18">
        <v>2009</v>
      </c>
      <c r="C25" s="18" t="s">
        <v>201</v>
      </c>
      <c r="D25" s="18">
        <v>0.89017590000000002</v>
      </c>
      <c r="E25" s="18">
        <v>3.2682099999999999E-2</v>
      </c>
      <c r="F25" s="18">
        <v>0.8259976</v>
      </c>
      <c r="G25" s="18">
        <v>0.95435420000000004</v>
      </c>
      <c r="K25" s="18" t="s">
        <v>7</v>
      </c>
      <c r="L25" s="18">
        <v>0</v>
      </c>
      <c r="M25" s="18">
        <v>0</v>
      </c>
      <c r="N25" s="18">
        <v>0.1001001</v>
      </c>
      <c r="O25" s="18">
        <v>0.1001001</v>
      </c>
      <c r="P25" s="18">
        <v>0.16716719999999999</v>
      </c>
      <c r="Q25" s="18">
        <v>0.26726729999999999</v>
      </c>
      <c r="R25" s="18">
        <v>0.30030030000000002</v>
      </c>
      <c r="S25" s="18">
        <v>0.40040039999999999</v>
      </c>
      <c r="T25" s="18">
        <v>0.46046049999999999</v>
      </c>
      <c r="U25" s="18">
        <v>0.29729729999999999</v>
      </c>
      <c r="V25" s="18">
        <v>0.26726729999999999</v>
      </c>
      <c r="W25" s="18">
        <v>0.26726729999999999</v>
      </c>
      <c r="X25" s="18">
        <v>0.26726729999999999</v>
      </c>
      <c r="Y25" s="18">
        <v>0.3633634</v>
      </c>
      <c r="Z25" s="18">
        <v>0.39739740000000001</v>
      </c>
      <c r="AA25" s="18">
        <v>0.39739740000000001</v>
      </c>
      <c r="AB25" s="18">
        <v>0.42742740000000001</v>
      </c>
      <c r="AC25" s="18">
        <v>0.50050050000000001</v>
      </c>
      <c r="AD25" s="18">
        <v>0.50050050000000001</v>
      </c>
      <c r="AE25" s="18">
        <v>0.50050050000000001</v>
      </c>
      <c r="AF25" s="18">
        <v>0.50050050000000001</v>
      </c>
      <c r="AG25" s="18">
        <v>0.50050050000000001</v>
      </c>
      <c r="AJ25" s="75"/>
      <c r="AK25" s="75"/>
      <c r="AL25" s="75"/>
      <c r="AM25" s="75"/>
      <c r="AN25" s="75"/>
    </row>
    <row r="26" spans="2:40">
      <c r="B26" s="18">
        <v>2010</v>
      </c>
      <c r="C26" s="18" t="s">
        <v>201</v>
      </c>
      <c r="D26" s="18">
        <v>0.8933934</v>
      </c>
      <c r="E26" s="18">
        <v>3.1772000000000002E-2</v>
      </c>
      <c r="F26" s="18">
        <v>0.83100240000000003</v>
      </c>
      <c r="G26" s="18">
        <v>0.95578450000000004</v>
      </c>
      <c r="K26" s="18" t="s">
        <v>20</v>
      </c>
      <c r="L26" s="18">
        <v>0</v>
      </c>
      <c r="M26" s="18">
        <v>0</v>
      </c>
      <c r="N26" s="18">
        <v>0</v>
      </c>
      <c r="O26" s="18">
        <v>0</v>
      </c>
      <c r="P26" s="18">
        <v>0</v>
      </c>
      <c r="Q26" s="18">
        <v>0</v>
      </c>
      <c r="R26" s="18">
        <v>0</v>
      </c>
      <c r="S26" s="18">
        <v>0</v>
      </c>
      <c r="T26" s="18">
        <v>0</v>
      </c>
      <c r="U26" s="18">
        <v>0</v>
      </c>
      <c r="V26" s="18">
        <v>0</v>
      </c>
      <c r="W26" s="18">
        <v>0</v>
      </c>
      <c r="X26" s="18">
        <v>0</v>
      </c>
      <c r="Y26" s="18">
        <v>0.19719719999999999</v>
      </c>
      <c r="Z26" s="18">
        <v>0.2302302</v>
      </c>
      <c r="AA26" s="18">
        <v>0.2302302</v>
      </c>
      <c r="AB26" s="18">
        <v>0.27027030000000002</v>
      </c>
      <c r="AC26" s="18">
        <v>0.34034039999999999</v>
      </c>
      <c r="AD26" s="18">
        <v>0.37037039999999999</v>
      </c>
      <c r="AE26" s="18">
        <v>0.40040039999999999</v>
      </c>
      <c r="AF26" s="18">
        <v>0.40040039999999999</v>
      </c>
      <c r="AG26" s="18">
        <v>0.43043039999999999</v>
      </c>
      <c r="AJ26" s="75"/>
      <c r="AK26" s="75"/>
      <c r="AL26" s="75"/>
      <c r="AM26" s="75"/>
      <c r="AN26" s="75"/>
    </row>
    <row r="27" spans="2:40">
      <c r="B27" s="18" t="s">
        <v>206</v>
      </c>
      <c r="C27" s="18" t="s">
        <v>207</v>
      </c>
      <c r="D27" s="18" t="s">
        <v>208</v>
      </c>
      <c r="E27" s="18" t="s">
        <v>209</v>
      </c>
      <c r="F27" s="18" t="s">
        <v>210</v>
      </c>
      <c r="G27" s="18" t="s">
        <v>208</v>
      </c>
      <c r="K27" s="18" t="s">
        <v>17</v>
      </c>
      <c r="L27" s="18">
        <v>0</v>
      </c>
      <c r="M27" s="18">
        <v>0</v>
      </c>
      <c r="N27" s="18">
        <v>0.20020019999999999</v>
      </c>
      <c r="O27" s="18">
        <v>0.27027030000000002</v>
      </c>
      <c r="P27" s="18">
        <v>0.37037039999999999</v>
      </c>
      <c r="Q27" s="18">
        <v>0.5375375</v>
      </c>
      <c r="R27" s="18">
        <v>0.5375375</v>
      </c>
      <c r="S27" s="18">
        <v>0.5375375</v>
      </c>
      <c r="T27" s="18">
        <v>0.50350349999999999</v>
      </c>
      <c r="U27" s="18">
        <v>0.50350349999999999</v>
      </c>
      <c r="V27" s="18">
        <v>0.50350349999999999</v>
      </c>
      <c r="W27" s="18">
        <v>0.53353349999999999</v>
      </c>
      <c r="X27" s="18">
        <v>0.5635635</v>
      </c>
      <c r="Y27" s="18">
        <v>0.5635635</v>
      </c>
      <c r="Z27" s="18">
        <v>0.59759759999999995</v>
      </c>
      <c r="AA27" s="18">
        <v>0.66766769999999998</v>
      </c>
      <c r="AB27" s="18">
        <v>0.66766769999999998</v>
      </c>
      <c r="AC27" s="18">
        <v>0.70070069999999995</v>
      </c>
      <c r="AD27" s="18">
        <v>0.70070069999999995</v>
      </c>
      <c r="AE27" s="18">
        <v>0.70070069999999995</v>
      </c>
      <c r="AF27" s="18">
        <v>0.70070069999999995</v>
      </c>
      <c r="AG27" s="18">
        <v>0.66766769999999998</v>
      </c>
    </row>
    <row r="28" spans="2:40">
      <c r="B28" s="18" t="s">
        <v>212</v>
      </c>
      <c r="C28" s="18" t="s">
        <v>201</v>
      </c>
      <c r="K28" s="18" t="s">
        <v>25</v>
      </c>
      <c r="L28" s="18">
        <v>0</v>
      </c>
      <c r="M28" s="18">
        <v>0.1001001</v>
      </c>
      <c r="N28" s="18">
        <v>0.1001001</v>
      </c>
      <c r="O28" s="18">
        <v>0.20020019999999999</v>
      </c>
      <c r="P28" s="18">
        <v>0.40040039999999999</v>
      </c>
      <c r="Q28" s="18">
        <v>0.46746749999999998</v>
      </c>
      <c r="R28" s="18">
        <v>0.46746749999999998</v>
      </c>
      <c r="S28" s="18">
        <v>0.46746749999999998</v>
      </c>
      <c r="T28" s="18">
        <v>0.46746749999999998</v>
      </c>
      <c r="U28" s="18">
        <v>0.49749749999999998</v>
      </c>
      <c r="V28" s="18">
        <v>0.52752750000000004</v>
      </c>
      <c r="W28" s="18">
        <v>0.56756759999999995</v>
      </c>
      <c r="X28" s="18">
        <v>0.56756759999999995</v>
      </c>
      <c r="Y28" s="18">
        <v>0.56756759999999995</v>
      </c>
      <c r="Z28" s="18">
        <v>0.56756759999999995</v>
      </c>
      <c r="AA28" s="18">
        <v>0.56756759999999995</v>
      </c>
      <c r="AB28" s="18">
        <v>0.56756759999999995</v>
      </c>
      <c r="AC28" s="18">
        <v>0.56756759999999995</v>
      </c>
      <c r="AD28" s="18">
        <v>0.56756759999999995</v>
      </c>
      <c r="AE28" s="18">
        <v>0.60060060000000004</v>
      </c>
      <c r="AF28" s="18">
        <v>0.60060060000000004</v>
      </c>
      <c r="AG28" s="18">
        <v>0.63063060000000004</v>
      </c>
    </row>
    <row r="29" spans="2:40">
      <c r="B29" s="18">
        <v>1989</v>
      </c>
      <c r="C29" s="18" t="s">
        <v>201</v>
      </c>
      <c r="D29" s="18">
        <v>4.4872500000000003E-2</v>
      </c>
      <c r="E29" s="18">
        <v>1.53814E-2</v>
      </c>
      <c r="F29" s="18">
        <v>1.4667899999999999E-2</v>
      </c>
      <c r="G29" s="18">
        <v>7.5077000000000005E-2</v>
      </c>
      <c r="K29" s="18" t="s">
        <v>30</v>
      </c>
      <c r="L29" s="18">
        <v>0</v>
      </c>
      <c r="M29" s="18">
        <v>0</v>
      </c>
      <c r="N29" s="18">
        <v>0</v>
      </c>
      <c r="O29" s="18">
        <v>0</v>
      </c>
      <c r="P29" s="18">
        <v>0.1001001</v>
      </c>
      <c r="Q29" s="18">
        <v>0.1001001</v>
      </c>
      <c r="R29" s="18">
        <v>0.1001001</v>
      </c>
      <c r="S29" s="18">
        <v>0.1001001</v>
      </c>
      <c r="T29" s="18">
        <v>0.1001001</v>
      </c>
      <c r="U29" s="18">
        <v>0.1001001</v>
      </c>
      <c r="V29" s="18">
        <v>0.1001001</v>
      </c>
      <c r="W29" s="18">
        <v>0.1001001</v>
      </c>
      <c r="X29" s="18">
        <v>7.0070099999999996E-2</v>
      </c>
      <c r="Y29" s="18">
        <v>0.14014009999999999</v>
      </c>
      <c r="Z29" s="18">
        <v>0.14014009999999999</v>
      </c>
      <c r="AA29" s="18">
        <v>0.17017019999999999</v>
      </c>
      <c r="AB29" s="18">
        <v>0.17017019999999999</v>
      </c>
      <c r="AC29" s="18">
        <v>0.20020019999999999</v>
      </c>
      <c r="AD29" s="18">
        <v>0.20020019999999999</v>
      </c>
      <c r="AE29" s="18">
        <v>0.20020019999999999</v>
      </c>
      <c r="AF29" s="18">
        <v>0.20020019999999999</v>
      </c>
      <c r="AG29" s="18">
        <v>0.20020019999999999</v>
      </c>
    </row>
    <row r="30" spans="2:40">
      <c r="B30" s="18">
        <v>1990</v>
      </c>
      <c r="C30" s="18" t="s">
        <v>201</v>
      </c>
      <c r="D30" s="18">
        <v>5.86794E-2</v>
      </c>
      <c r="E30" s="18">
        <v>1.95695E-2</v>
      </c>
      <c r="F30" s="18">
        <v>2.0250600000000001E-2</v>
      </c>
      <c r="G30" s="18">
        <v>9.7108200000000006E-2</v>
      </c>
      <c r="K30" s="18" t="s">
        <v>29</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row>
    <row r="31" spans="2:40">
      <c r="B31" s="18">
        <v>1991</v>
      </c>
      <c r="C31" s="18" t="s">
        <v>201</v>
      </c>
      <c r="D31" s="18">
        <v>9.4577300000000003E-2</v>
      </c>
      <c r="E31" s="18">
        <v>2.3588700000000001E-2</v>
      </c>
      <c r="F31" s="18">
        <v>4.8255800000000001E-2</v>
      </c>
      <c r="G31" s="18">
        <v>0.14089889999999999</v>
      </c>
      <c r="K31" s="18" t="s">
        <v>9</v>
      </c>
      <c r="L31" s="18">
        <v>0</v>
      </c>
      <c r="M31" s="18">
        <v>0</v>
      </c>
      <c r="N31" s="18">
        <v>0</v>
      </c>
      <c r="O31" s="18">
        <v>0.16716719999999999</v>
      </c>
      <c r="P31" s="18">
        <v>0.16716719999999999</v>
      </c>
      <c r="Q31" s="18">
        <v>0.16716719999999999</v>
      </c>
      <c r="R31" s="18">
        <v>0.30030030000000002</v>
      </c>
      <c r="S31" s="18">
        <v>0.30030030000000002</v>
      </c>
      <c r="T31" s="18">
        <v>0.33033030000000002</v>
      </c>
      <c r="U31" s="18">
        <v>0.33033030000000002</v>
      </c>
      <c r="V31" s="18">
        <v>0.33033030000000002</v>
      </c>
      <c r="W31" s="18">
        <v>0.33033030000000002</v>
      </c>
      <c r="X31" s="18">
        <v>0.33033030000000002</v>
      </c>
      <c r="Y31" s="18">
        <v>0.36036040000000003</v>
      </c>
      <c r="Z31" s="18">
        <v>0.36036040000000003</v>
      </c>
      <c r="AA31" s="18">
        <v>0.3933934</v>
      </c>
      <c r="AB31" s="18">
        <v>0.43343340000000002</v>
      </c>
      <c r="AC31" s="18">
        <v>0.46346349999999997</v>
      </c>
      <c r="AD31" s="18">
        <v>0.49749749999999998</v>
      </c>
      <c r="AE31" s="18">
        <v>0.49749749999999998</v>
      </c>
      <c r="AF31" s="18">
        <v>0.49749749999999998</v>
      </c>
      <c r="AG31" s="18">
        <v>0.49749749999999998</v>
      </c>
    </row>
    <row r="32" spans="2:40">
      <c r="B32" s="18">
        <v>1992</v>
      </c>
      <c r="C32" s="18" t="s">
        <v>201</v>
      </c>
      <c r="D32" s="18">
        <v>0.17293159999999999</v>
      </c>
      <c r="E32" s="18">
        <v>2.8778999999999999E-2</v>
      </c>
      <c r="F32" s="18">
        <v>0.1164179</v>
      </c>
      <c r="G32" s="18">
        <v>0.22944519999999999</v>
      </c>
      <c r="K32" s="18" t="s">
        <v>8</v>
      </c>
      <c r="L32" s="18">
        <v>0</v>
      </c>
      <c r="M32" s="18">
        <v>0</v>
      </c>
      <c r="N32" s="18">
        <v>0</v>
      </c>
      <c r="O32" s="18">
        <v>0</v>
      </c>
      <c r="P32" s="18">
        <v>0.1001001</v>
      </c>
      <c r="Q32" s="18">
        <v>0.20020019999999999</v>
      </c>
      <c r="R32" s="18">
        <v>0.27027030000000002</v>
      </c>
      <c r="S32" s="18">
        <v>0.27027030000000002</v>
      </c>
      <c r="T32" s="18">
        <v>0.27027030000000002</v>
      </c>
      <c r="U32" s="18">
        <v>0.27027030000000002</v>
      </c>
      <c r="V32" s="18">
        <v>0.27027030000000002</v>
      </c>
      <c r="W32" s="18">
        <v>0.27027030000000002</v>
      </c>
      <c r="X32" s="18">
        <v>0.27027030000000002</v>
      </c>
      <c r="Y32" s="18">
        <v>0.27027030000000002</v>
      </c>
      <c r="Z32" s="18">
        <v>0.24024029999999999</v>
      </c>
      <c r="AA32" s="18">
        <v>0.24024029999999999</v>
      </c>
      <c r="AB32" s="18">
        <v>0.24024029999999999</v>
      </c>
      <c r="AC32" s="18">
        <v>0.24024029999999999</v>
      </c>
      <c r="AD32" s="18">
        <v>0.24024029999999999</v>
      </c>
      <c r="AE32" s="18">
        <v>0.24024029999999999</v>
      </c>
      <c r="AF32" s="18">
        <v>0.24024029999999999</v>
      </c>
      <c r="AG32" s="18">
        <v>0.24024029999999999</v>
      </c>
    </row>
    <row r="33" spans="2:35">
      <c r="B33" s="18">
        <v>1993</v>
      </c>
      <c r="C33" s="18" t="s">
        <v>201</v>
      </c>
      <c r="D33" s="18">
        <v>0.2868386</v>
      </c>
      <c r="E33" s="18">
        <v>3.8401699999999997E-2</v>
      </c>
      <c r="F33" s="18">
        <v>0.2114287</v>
      </c>
      <c r="G33" s="18">
        <v>0.36224849999999997</v>
      </c>
      <c r="J33" s="18" t="s">
        <v>239</v>
      </c>
    </row>
    <row r="34" spans="2:35">
      <c r="B34" s="18">
        <v>1994</v>
      </c>
      <c r="C34" s="18" t="s">
        <v>201</v>
      </c>
      <c r="D34" s="18">
        <v>0.3593248</v>
      </c>
      <c r="E34" s="18">
        <v>4.4198399999999999E-2</v>
      </c>
      <c r="F34" s="18">
        <v>0.27253189999999999</v>
      </c>
      <c r="G34" s="18">
        <v>0.44611780000000001</v>
      </c>
    </row>
    <row r="35" spans="2:35">
      <c r="B35" s="18">
        <v>1995</v>
      </c>
      <c r="C35" s="18" t="s">
        <v>201</v>
      </c>
      <c r="D35" s="18">
        <v>0.43975009999999998</v>
      </c>
      <c r="E35" s="18">
        <v>4.0896700000000001E-2</v>
      </c>
      <c r="F35" s="18">
        <v>0.3594408</v>
      </c>
      <c r="G35" s="18">
        <v>0.52005939999999995</v>
      </c>
      <c r="K35" s="18" t="s">
        <v>18</v>
      </c>
      <c r="L35" s="18">
        <v>0</v>
      </c>
      <c r="M35" s="18">
        <v>0</v>
      </c>
      <c r="N35" s="18">
        <v>0</v>
      </c>
      <c r="O35" s="18">
        <v>0.70570569999999999</v>
      </c>
      <c r="P35" s="18">
        <v>0.85585580000000006</v>
      </c>
      <c r="Q35" s="18">
        <v>0.85585580000000006</v>
      </c>
      <c r="R35" s="18">
        <v>0.85585580000000006</v>
      </c>
      <c r="S35" s="18">
        <v>0.85585580000000006</v>
      </c>
      <c r="T35" s="18">
        <v>0.85585580000000006</v>
      </c>
      <c r="U35" s="18">
        <v>0.85585580000000006</v>
      </c>
      <c r="V35" s="18">
        <v>0.85585580000000006</v>
      </c>
      <c r="W35" s="18">
        <v>0.99099110000000001</v>
      </c>
      <c r="X35" s="18">
        <v>0.99099110000000001</v>
      </c>
      <c r="Y35" s="18">
        <v>0.99099110000000001</v>
      </c>
      <c r="Z35" s="18">
        <v>0.99099110000000001</v>
      </c>
      <c r="AA35" s="18">
        <v>0.99099110000000001</v>
      </c>
      <c r="AB35" s="18">
        <v>0.99099110000000001</v>
      </c>
      <c r="AC35" s="18">
        <v>0.99099110000000001</v>
      </c>
      <c r="AD35" s="18">
        <v>0.99099110000000001</v>
      </c>
      <c r="AE35" s="18">
        <v>0.99099110000000001</v>
      </c>
      <c r="AF35" s="18">
        <v>0.99099110000000001</v>
      </c>
      <c r="AG35" s="18">
        <v>0.99099110000000001</v>
      </c>
      <c r="AH35" s="18">
        <v>0.99099110000000001</v>
      </c>
      <c r="AI35" s="18">
        <v>0.99099110000000001</v>
      </c>
    </row>
    <row r="36" spans="2:35">
      <c r="B36" s="18">
        <v>1996</v>
      </c>
      <c r="C36" s="18" t="s">
        <v>201</v>
      </c>
      <c r="D36" s="18">
        <v>0.49290669999999998</v>
      </c>
      <c r="E36" s="18">
        <v>4.2653400000000001E-2</v>
      </c>
      <c r="F36" s="18">
        <v>0.4091476</v>
      </c>
      <c r="G36" s="18">
        <v>0.57666580000000001</v>
      </c>
      <c r="K36" s="18" t="s">
        <v>28</v>
      </c>
      <c r="L36" s="18">
        <v>0</v>
      </c>
      <c r="M36" s="18">
        <v>0</v>
      </c>
      <c r="N36" s="18">
        <v>0</v>
      </c>
      <c r="O36" s="18">
        <v>0.49549549999999998</v>
      </c>
      <c r="P36" s="18">
        <v>0.55555549999999998</v>
      </c>
      <c r="Q36" s="18">
        <v>0.55555549999999998</v>
      </c>
      <c r="R36" s="18">
        <v>0.70570569999999999</v>
      </c>
      <c r="S36" s="18">
        <v>0.94594599999999995</v>
      </c>
      <c r="T36" s="18">
        <v>0.94594599999999995</v>
      </c>
      <c r="U36" s="18">
        <v>0.94594599999999995</v>
      </c>
      <c r="V36" s="18">
        <v>0.94594599999999995</v>
      </c>
      <c r="W36" s="18">
        <v>0.94594599999999995</v>
      </c>
      <c r="X36" s="18">
        <v>0.94594599999999995</v>
      </c>
      <c r="Y36" s="18">
        <v>0.94594599999999995</v>
      </c>
      <c r="Z36" s="18">
        <v>0.99099110000000001</v>
      </c>
      <c r="AA36" s="18">
        <v>0.99099110000000001</v>
      </c>
      <c r="AB36" s="18">
        <v>0.99099110000000001</v>
      </c>
      <c r="AC36" s="18">
        <v>0.99099110000000001</v>
      </c>
      <c r="AD36" s="18">
        <v>0.99099110000000001</v>
      </c>
      <c r="AE36" s="18">
        <v>0.99099110000000001</v>
      </c>
      <c r="AF36" s="18">
        <v>0.99099110000000001</v>
      </c>
      <c r="AG36" s="18">
        <v>0.99099110000000001</v>
      </c>
      <c r="AH36" s="18">
        <v>0.94594599999999995</v>
      </c>
      <c r="AI36" s="18">
        <v>0.94594599999999995</v>
      </c>
    </row>
    <row r="37" spans="2:35">
      <c r="B37" s="18">
        <v>1997</v>
      </c>
      <c r="C37" s="18" t="s">
        <v>201</v>
      </c>
      <c r="D37" s="18">
        <v>0.52407579999999998</v>
      </c>
      <c r="E37" s="18">
        <v>4.0598599999999999E-2</v>
      </c>
      <c r="F37" s="18">
        <v>0.44435170000000002</v>
      </c>
      <c r="G37" s="18">
        <v>0.60379989999999994</v>
      </c>
      <c r="K37" s="18" t="s">
        <v>13</v>
      </c>
      <c r="L37" s="18">
        <v>0</v>
      </c>
      <c r="M37" s="18">
        <v>0</v>
      </c>
      <c r="N37" s="18">
        <v>0</v>
      </c>
      <c r="O37" s="18">
        <v>0.25525530000000002</v>
      </c>
      <c r="P37" s="18">
        <v>0.40540540000000003</v>
      </c>
      <c r="Q37" s="18">
        <v>0.40540540000000003</v>
      </c>
      <c r="R37" s="18">
        <v>0.55555549999999998</v>
      </c>
      <c r="S37" s="18">
        <v>0.55555549999999998</v>
      </c>
      <c r="T37" s="18">
        <v>0.64564569999999999</v>
      </c>
      <c r="U37" s="18">
        <v>0.75075080000000005</v>
      </c>
      <c r="V37" s="18">
        <v>0.79579580000000005</v>
      </c>
      <c r="W37" s="18">
        <v>0.79579580000000005</v>
      </c>
      <c r="X37" s="18">
        <v>0.79579580000000005</v>
      </c>
      <c r="Y37" s="18">
        <v>0.85585580000000006</v>
      </c>
      <c r="Z37" s="18">
        <v>0.85585580000000006</v>
      </c>
      <c r="AA37" s="18">
        <v>0.85585580000000006</v>
      </c>
      <c r="AB37" s="18">
        <v>0.9009009</v>
      </c>
      <c r="AC37" s="18">
        <v>0.9009009</v>
      </c>
      <c r="AD37" s="18">
        <v>0.9009009</v>
      </c>
      <c r="AE37" s="18">
        <v>0.9009009</v>
      </c>
      <c r="AF37" s="18">
        <v>0.9009009</v>
      </c>
      <c r="AG37" s="18">
        <v>0.9009009</v>
      </c>
      <c r="AH37" s="18">
        <v>0.9009009</v>
      </c>
      <c r="AI37" s="18">
        <v>0.9009009</v>
      </c>
    </row>
    <row r="38" spans="2:35">
      <c r="B38" s="18">
        <v>1998</v>
      </c>
      <c r="C38" s="18" t="s">
        <v>201</v>
      </c>
      <c r="D38" s="18">
        <v>0.53201480000000001</v>
      </c>
      <c r="E38" s="18">
        <v>4.0714599999999997E-2</v>
      </c>
      <c r="F38" s="18">
        <v>0.45206299999999999</v>
      </c>
      <c r="G38" s="18">
        <v>0.61196660000000003</v>
      </c>
      <c r="K38" s="18" t="s">
        <v>27</v>
      </c>
      <c r="L38" s="18">
        <v>0</v>
      </c>
      <c r="M38" s="18">
        <v>0</v>
      </c>
      <c r="N38" s="18">
        <v>0</v>
      </c>
      <c r="O38" s="18">
        <v>0.19519520000000001</v>
      </c>
      <c r="P38" s="18">
        <v>0.19519520000000001</v>
      </c>
      <c r="Q38" s="18">
        <v>0.25525530000000002</v>
      </c>
      <c r="R38" s="18">
        <v>0.55555549999999998</v>
      </c>
      <c r="S38" s="18">
        <v>0.55555549999999998</v>
      </c>
      <c r="T38" s="18">
        <v>0.45045049999999998</v>
      </c>
      <c r="U38" s="18">
        <v>0.25525530000000002</v>
      </c>
      <c r="V38" s="18">
        <v>0.19519520000000001</v>
      </c>
      <c r="W38" s="18">
        <v>0.30030030000000002</v>
      </c>
      <c r="X38" s="18">
        <v>0.40540540000000003</v>
      </c>
      <c r="Y38" s="18">
        <v>0.45045049999999998</v>
      </c>
      <c r="Z38" s="18">
        <v>0.45045049999999998</v>
      </c>
      <c r="AA38" s="18">
        <v>0.45045049999999998</v>
      </c>
      <c r="AB38" s="18">
        <v>0.45045049999999998</v>
      </c>
      <c r="AC38" s="18">
        <v>0.45045049999999998</v>
      </c>
      <c r="AD38" s="18">
        <v>0.45045049999999998</v>
      </c>
      <c r="AE38" s="18">
        <v>0.45045049999999998</v>
      </c>
      <c r="AF38" s="18">
        <v>0.49549549999999998</v>
      </c>
      <c r="AG38" s="18">
        <v>0.54054049999999998</v>
      </c>
      <c r="AH38" s="18">
        <v>0.45045049999999998</v>
      </c>
      <c r="AI38" s="18">
        <v>0.49549549999999998</v>
      </c>
    </row>
    <row r="39" spans="2:35">
      <c r="B39" s="18">
        <v>1999</v>
      </c>
      <c r="C39" s="18" t="s">
        <v>201</v>
      </c>
      <c r="D39" s="18">
        <v>0.54513129999999999</v>
      </c>
      <c r="E39" s="18">
        <v>3.8411099999999997E-2</v>
      </c>
      <c r="F39" s="18">
        <v>0.46970299999999998</v>
      </c>
      <c r="G39" s="18">
        <v>0.62055970000000005</v>
      </c>
      <c r="K39" s="18" t="s">
        <v>23</v>
      </c>
      <c r="L39" s="18">
        <v>0.40540540000000003</v>
      </c>
      <c r="M39" s="18">
        <v>0.55555549999999998</v>
      </c>
      <c r="N39" s="18">
        <v>0.55555549999999998</v>
      </c>
      <c r="O39" s="18">
        <v>0.15015020000000001</v>
      </c>
      <c r="P39" s="18">
        <v>0.15015020000000001</v>
      </c>
      <c r="Q39" s="18">
        <v>0</v>
      </c>
      <c r="R39" s="18">
        <v>0</v>
      </c>
      <c r="S39" s="18">
        <v>0.30030030000000002</v>
      </c>
      <c r="T39" s="18">
        <v>0.60060060000000004</v>
      </c>
      <c r="U39" s="18">
        <v>0.75075080000000005</v>
      </c>
      <c r="V39" s="18">
        <v>0.75075080000000005</v>
      </c>
      <c r="W39" s="18">
        <v>0.75075080000000005</v>
      </c>
      <c r="X39" s="18">
        <v>0.75075080000000005</v>
      </c>
      <c r="Y39" s="18">
        <v>0.75075080000000005</v>
      </c>
      <c r="Z39" s="18">
        <v>0.85585580000000006</v>
      </c>
      <c r="AA39" s="18">
        <v>0.85585580000000006</v>
      </c>
      <c r="AB39" s="18">
        <v>0.85585580000000006</v>
      </c>
      <c r="AC39" s="18">
        <v>0.85585580000000006</v>
      </c>
      <c r="AD39" s="18">
        <v>0.85585580000000006</v>
      </c>
      <c r="AE39" s="18">
        <v>0.9009009</v>
      </c>
      <c r="AF39" s="18">
        <v>0.9009009</v>
      </c>
      <c r="AG39" s="18">
        <v>0.9009009</v>
      </c>
      <c r="AH39" s="18">
        <v>0.9009009</v>
      </c>
      <c r="AI39" s="18">
        <v>0.9009009</v>
      </c>
    </row>
    <row r="40" spans="2:35">
      <c r="B40" s="18">
        <v>2000</v>
      </c>
      <c r="C40" s="18" t="s">
        <v>201</v>
      </c>
      <c r="D40" s="18">
        <v>0.55559009999999998</v>
      </c>
      <c r="E40" s="18">
        <v>3.95941E-2</v>
      </c>
      <c r="F40" s="18">
        <v>0.47783870000000001</v>
      </c>
      <c r="G40" s="18">
        <v>0.6333415</v>
      </c>
      <c r="K40" s="18" t="s">
        <v>10</v>
      </c>
      <c r="L40" s="18">
        <v>0</v>
      </c>
      <c r="M40" s="18">
        <v>0.15015020000000001</v>
      </c>
      <c r="N40" s="18">
        <v>0.79579580000000005</v>
      </c>
      <c r="O40" s="18">
        <v>0.79579580000000005</v>
      </c>
      <c r="P40" s="18">
        <v>0.79579580000000005</v>
      </c>
      <c r="Q40" s="18">
        <v>0.9009009</v>
      </c>
      <c r="R40" s="18">
        <v>0.70570569999999999</v>
      </c>
      <c r="S40" s="18">
        <v>0.70570569999999999</v>
      </c>
      <c r="T40" s="18">
        <v>0.9009009</v>
      </c>
      <c r="U40" s="18">
        <v>0.9009009</v>
      </c>
      <c r="V40" s="18">
        <v>0.94594599999999995</v>
      </c>
      <c r="W40" s="18">
        <v>0.94594599999999995</v>
      </c>
      <c r="X40" s="18">
        <v>0.99099110000000001</v>
      </c>
      <c r="Y40" s="18">
        <v>0.99099110000000001</v>
      </c>
      <c r="Z40" s="18">
        <v>0.99099110000000001</v>
      </c>
      <c r="AA40" s="18">
        <v>0.99099110000000001</v>
      </c>
      <c r="AB40" s="18">
        <v>0.99099110000000001</v>
      </c>
      <c r="AC40" s="18">
        <v>0.99099110000000001</v>
      </c>
      <c r="AD40" s="18">
        <v>0.99099110000000001</v>
      </c>
      <c r="AE40" s="18">
        <v>0.99099110000000001</v>
      </c>
      <c r="AF40" s="18">
        <v>0.99099110000000001</v>
      </c>
      <c r="AG40" s="18">
        <v>0.99099110000000001</v>
      </c>
      <c r="AH40" s="18">
        <v>0.99099110000000001</v>
      </c>
      <c r="AI40" s="18">
        <v>0.99099110000000001</v>
      </c>
    </row>
    <row r="41" spans="2:35">
      <c r="B41" s="18">
        <v>2001</v>
      </c>
      <c r="C41" s="18" t="s">
        <v>201</v>
      </c>
      <c r="D41" s="18">
        <v>0.56663560000000002</v>
      </c>
      <c r="E41" s="18">
        <v>4.0400100000000001E-2</v>
      </c>
      <c r="F41" s="18">
        <v>0.4873015</v>
      </c>
      <c r="G41" s="18">
        <v>0.64596969999999998</v>
      </c>
      <c r="K41" s="18" t="s">
        <v>22</v>
      </c>
      <c r="L41" s="18">
        <v>0.40540540000000003</v>
      </c>
      <c r="M41" s="18">
        <v>0.55555549999999998</v>
      </c>
      <c r="N41" s="18">
        <v>0.70570569999999999</v>
      </c>
      <c r="O41" s="18">
        <v>0.75075080000000005</v>
      </c>
      <c r="P41" s="18">
        <v>0.75075080000000005</v>
      </c>
      <c r="Q41" s="18">
        <v>0.9009009</v>
      </c>
      <c r="R41" s="18">
        <v>0.9009009</v>
      </c>
      <c r="S41" s="18">
        <v>0.9009009</v>
      </c>
      <c r="T41" s="18">
        <v>0.9009009</v>
      </c>
      <c r="U41" s="18">
        <v>0.9009009</v>
      </c>
      <c r="V41" s="18">
        <v>0.9009009</v>
      </c>
      <c r="W41" s="18">
        <v>0.94594599999999995</v>
      </c>
      <c r="X41" s="18">
        <v>0.94594599999999995</v>
      </c>
      <c r="Y41" s="18">
        <v>0.94594599999999995</v>
      </c>
      <c r="Z41" s="18">
        <v>0.94594599999999995</v>
      </c>
      <c r="AA41" s="18">
        <v>0.94594599999999995</v>
      </c>
      <c r="AB41" s="18">
        <v>0.94594599999999995</v>
      </c>
      <c r="AC41" s="18">
        <v>0.94594599999999995</v>
      </c>
      <c r="AD41" s="18">
        <v>0.94594599999999995</v>
      </c>
      <c r="AE41" s="18">
        <v>0.94594599999999995</v>
      </c>
      <c r="AF41" s="18">
        <v>0.94594599999999995</v>
      </c>
      <c r="AG41" s="18">
        <v>0.94594599999999995</v>
      </c>
      <c r="AH41" s="18">
        <v>0.94594599999999995</v>
      </c>
      <c r="AI41" s="18">
        <v>0.94594599999999995</v>
      </c>
    </row>
    <row r="42" spans="2:35">
      <c r="B42" s="18">
        <v>2002</v>
      </c>
      <c r="C42" s="18" t="s">
        <v>201</v>
      </c>
      <c r="D42" s="18">
        <v>0.59528490000000001</v>
      </c>
      <c r="E42" s="18">
        <v>3.6663800000000003E-2</v>
      </c>
      <c r="F42" s="18">
        <v>0.52328770000000002</v>
      </c>
      <c r="G42" s="18">
        <v>0.66728220000000005</v>
      </c>
      <c r="K42" s="18" t="s">
        <v>1</v>
      </c>
      <c r="L42" s="18">
        <v>0</v>
      </c>
      <c r="M42" s="18">
        <v>0</v>
      </c>
      <c r="N42" s="18">
        <v>0.45045049999999998</v>
      </c>
      <c r="O42" s="18">
        <v>0.60060060000000004</v>
      </c>
      <c r="P42" s="18">
        <v>0.70120119999999997</v>
      </c>
      <c r="Q42" s="18">
        <v>0.70120119999999997</v>
      </c>
      <c r="R42" s="18">
        <v>0.70120119999999997</v>
      </c>
      <c r="S42" s="18">
        <v>0.75075080000000005</v>
      </c>
      <c r="T42" s="18">
        <v>0.75075080000000005</v>
      </c>
      <c r="U42" s="18">
        <v>0.75075080000000005</v>
      </c>
      <c r="V42" s="18">
        <v>0.75075080000000005</v>
      </c>
      <c r="W42" s="18">
        <v>0.75075080000000005</v>
      </c>
      <c r="X42" s="18">
        <v>0.75075080000000005</v>
      </c>
      <c r="Y42" s="18">
        <v>0.80030029999999996</v>
      </c>
      <c r="Z42" s="18">
        <v>0.80030029999999996</v>
      </c>
      <c r="AA42" s="18">
        <v>0.80030029999999996</v>
      </c>
      <c r="AB42" s="18">
        <v>0.80030029999999996</v>
      </c>
      <c r="AC42" s="18">
        <v>0.80030029999999996</v>
      </c>
      <c r="AD42" s="18">
        <v>0.80030029999999996</v>
      </c>
    </row>
    <row r="43" spans="2:35">
      <c r="B43" s="18">
        <v>2003</v>
      </c>
      <c r="C43" s="18" t="s">
        <v>201</v>
      </c>
      <c r="D43" s="18">
        <v>0.60771120000000001</v>
      </c>
      <c r="E43" s="18">
        <v>3.5993900000000002E-2</v>
      </c>
      <c r="F43" s="18">
        <v>0.53702950000000005</v>
      </c>
      <c r="G43" s="18">
        <v>0.67839289999999997</v>
      </c>
      <c r="K43" s="18" t="s">
        <v>2</v>
      </c>
      <c r="L43" s="18">
        <v>0</v>
      </c>
      <c r="M43" s="18">
        <v>0.19519520000000001</v>
      </c>
      <c r="N43" s="18">
        <v>0.40540540000000003</v>
      </c>
      <c r="O43" s="18">
        <v>0.55555549999999998</v>
      </c>
      <c r="P43" s="18">
        <v>0.79579580000000005</v>
      </c>
      <c r="Q43" s="18">
        <v>0.94594599999999995</v>
      </c>
      <c r="R43" s="18">
        <v>0.94594599999999995</v>
      </c>
      <c r="S43" s="18">
        <v>0.94594599999999995</v>
      </c>
      <c r="T43" s="18">
        <v>0.94594599999999995</v>
      </c>
      <c r="U43" s="18">
        <v>0.94594599999999995</v>
      </c>
      <c r="V43" s="18">
        <v>0.94594599999999995</v>
      </c>
      <c r="W43" s="18">
        <v>0.99099110000000001</v>
      </c>
      <c r="X43" s="18">
        <v>0.99099110000000001</v>
      </c>
      <c r="Y43" s="18">
        <v>0.99099110000000001</v>
      </c>
      <c r="Z43" s="18">
        <v>0.99099110000000001</v>
      </c>
      <c r="AA43" s="18">
        <v>0.99099110000000001</v>
      </c>
      <c r="AB43" s="18">
        <v>0.99099110000000001</v>
      </c>
      <c r="AC43" s="18">
        <v>0.99099110000000001</v>
      </c>
      <c r="AD43" s="18">
        <v>0.99099110000000001</v>
      </c>
      <c r="AE43" s="18">
        <v>0.99099110000000001</v>
      </c>
      <c r="AF43" s="18">
        <v>0.99099110000000001</v>
      </c>
      <c r="AG43" s="18">
        <v>0.99099110000000001</v>
      </c>
      <c r="AH43" s="18">
        <v>0.99099110000000001</v>
      </c>
      <c r="AI43" s="18">
        <v>0.99099110000000001</v>
      </c>
    </row>
    <row r="44" spans="2:35">
      <c r="B44" s="18">
        <v>2004</v>
      </c>
      <c r="C44" s="18" t="s">
        <v>201</v>
      </c>
      <c r="D44" s="18">
        <v>0.61875670000000005</v>
      </c>
      <c r="E44" s="18">
        <v>3.6044E-2</v>
      </c>
      <c r="F44" s="18">
        <v>0.54797669999999998</v>
      </c>
      <c r="G44" s="18">
        <v>0.6895367</v>
      </c>
      <c r="K44" s="18" t="s">
        <v>11</v>
      </c>
      <c r="L44" s="18">
        <v>0</v>
      </c>
      <c r="M44" s="18">
        <v>0</v>
      </c>
      <c r="N44" s="18">
        <v>0</v>
      </c>
      <c r="O44" s="18">
        <v>0.34534540000000002</v>
      </c>
      <c r="P44" s="18">
        <v>0.40540540000000003</v>
      </c>
      <c r="Q44" s="18">
        <v>0.40540540000000003</v>
      </c>
      <c r="R44" s="18">
        <v>0.55555549999999998</v>
      </c>
      <c r="S44" s="18">
        <v>0.75075080000000005</v>
      </c>
      <c r="T44" s="18">
        <v>0.9009009</v>
      </c>
      <c r="U44" s="18">
        <v>0.94594599999999995</v>
      </c>
      <c r="V44" s="18">
        <v>0.94594599999999995</v>
      </c>
      <c r="W44" s="18">
        <v>0.99099110000000001</v>
      </c>
      <c r="X44" s="18">
        <v>0.99099110000000001</v>
      </c>
      <c r="Y44" s="18">
        <v>0.99099110000000001</v>
      </c>
      <c r="Z44" s="18">
        <v>0.99099110000000001</v>
      </c>
      <c r="AA44" s="18">
        <v>0.99099110000000001</v>
      </c>
      <c r="AB44" s="18">
        <v>0.99099110000000001</v>
      </c>
      <c r="AC44" s="18">
        <v>0.99099110000000001</v>
      </c>
      <c r="AD44" s="18">
        <v>0.99099110000000001</v>
      </c>
      <c r="AE44" s="18">
        <v>0.99099110000000001</v>
      </c>
      <c r="AF44" s="18">
        <v>0.99099110000000001</v>
      </c>
      <c r="AG44" s="18">
        <v>0.99099110000000001</v>
      </c>
      <c r="AH44" s="18">
        <v>0.99099110000000001</v>
      </c>
      <c r="AI44" s="18">
        <v>0.99099110000000001</v>
      </c>
    </row>
    <row r="45" spans="2:35">
      <c r="B45" s="18">
        <v>2005</v>
      </c>
      <c r="C45" s="18" t="s">
        <v>201</v>
      </c>
      <c r="D45" s="18">
        <v>0.63843150000000004</v>
      </c>
      <c r="E45" s="18">
        <v>3.66352E-2</v>
      </c>
      <c r="F45" s="18">
        <v>0.56649059999999996</v>
      </c>
      <c r="G45" s="18">
        <v>0.71037249999999996</v>
      </c>
      <c r="K45" s="18" t="s">
        <v>5</v>
      </c>
      <c r="L45" s="18">
        <v>0.40540540000000003</v>
      </c>
      <c r="M45" s="18">
        <v>0.75075080000000005</v>
      </c>
      <c r="N45" s="18">
        <v>0.94594599999999995</v>
      </c>
      <c r="O45" s="18">
        <v>0.94594599999999995</v>
      </c>
      <c r="P45" s="18">
        <v>0.94594599999999995</v>
      </c>
      <c r="Q45" s="18">
        <v>0.99099110000000001</v>
      </c>
      <c r="R45" s="18">
        <v>0.99099110000000001</v>
      </c>
      <c r="S45" s="18">
        <v>0.99099110000000001</v>
      </c>
      <c r="T45" s="18">
        <v>0.99099110000000001</v>
      </c>
      <c r="U45" s="18">
        <v>0.99099110000000001</v>
      </c>
      <c r="V45" s="18">
        <v>0.99099110000000001</v>
      </c>
      <c r="W45" s="18">
        <v>0.99099110000000001</v>
      </c>
      <c r="X45" s="18">
        <v>0.99099110000000001</v>
      </c>
      <c r="Y45" s="18">
        <v>0.99099110000000001</v>
      </c>
      <c r="Z45" s="18">
        <v>0.99099110000000001</v>
      </c>
      <c r="AA45" s="18">
        <v>0.99099110000000001</v>
      </c>
      <c r="AB45" s="18">
        <v>0.99099110000000001</v>
      </c>
      <c r="AC45" s="18">
        <v>0.99099110000000001</v>
      </c>
      <c r="AD45" s="18">
        <v>0.99099110000000001</v>
      </c>
      <c r="AE45" s="18">
        <v>0.99099110000000001</v>
      </c>
      <c r="AF45" s="18">
        <v>0.99099110000000001</v>
      </c>
      <c r="AG45" s="18">
        <v>0.99099110000000001</v>
      </c>
      <c r="AH45" s="18">
        <v>0.99099110000000001</v>
      </c>
      <c r="AI45" s="18">
        <v>0.99099110000000001</v>
      </c>
    </row>
    <row r="46" spans="2:35">
      <c r="B46" s="18">
        <v>2006</v>
      </c>
      <c r="C46" s="18" t="s">
        <v>201</v>
      </c>
      <c r="D46" s="18">
        <v>0.64568020000000004</v>
      </c>
      <c r="E46" s="18">
        <v>3.6528999999999999E-2</v>
      </c>
      <c r="F46" s="18">
        <v>0.57394769999999995</v>
      </c>
      <c r="G46" s="18">
        <v>0.71741259999999996</v>
      </c>
      <c r="K46" s="18" t="s">
        <v>33</v>
      </c>
      <c r="L46" s="18">
        <v>0</v>
      </c>
      <c r="M46" s="18">
        <v>0</v>
      </c>
      <c r="N46" s="18">
        <v>0</v>
      </c>
      <c r="O46" s="18">
        <v>0.25525530000000002</v>
      </c>
      <c r="P46" s="18">
        <v>0.40540540000000003</v>
      </c>
      <c r="Q46" s="18">
        <v>0.40540540000000003</v>
      </c>
      <c r="R46" s="18">
        <v>0.75075080000000005</v>
      </c>
      <c r="S46" s="18">
        <v>0.9009009</v>
      </c>
      <c r="T46" s="18">
        <v>0.9009009</v>
      </c>
      <c r="U46" s="18">
        <v>0.9009009</v>
      </c>
      <c r="V46" s="18">
        <v>0.79579580000000005</v>
      </c>
      <c r="W46" s="18">
        <v>0.79579580000000005</v>
      </c>
      <c r="X46" s="18">
        <v>0.79579580000000005</v>
      </c>
      <c r="Y46" s="18">
        <v>0.79579580000000005</v>
      </c>
      <c r="Z46" s="18">
        <v>0.79579580000000005</v>
      </c>
      <c r="AA46" s="18">
        <v>0.85585580000000006</v>
      </c>
      <c r="AB46" s="18">
        <v>0.85585580000000006</v>
      </c>
      <c r="AC46" s="18">
        <v>0.85585580000000006</v>
      </c>
      <c r="AD46" s="18">
        <v>0.85585580000000006</v>
      </c>
      <c r="AE46" s="18">
        <v>0.85585580000000006</v>
      </c>
      <c r="AF46" s="18">
        <v>0.85585580000000006</v>
      </c>
      <c r="AG46" s="18">
        <v>0.85585580000000006</v>
      </c>
      <c r="AH46" s="18">
        <v>0.81081080000000005</v>
      </c>
      <c r="AI46" s="18">
        <v>0.81081080000000005</v>
      </c>
    </row>
    <row r="47" spans="2:35">
      <c r="B47" s="18">
        <v>2007</v>
      </c>
      <c r="C47" s="18" t="s">
        <v>201</v>
      </c>
      <c r="D47" s="18">
        <v>0.64878670000000005</v>
      </c>
      <c r="E47" s="18">
        <v>3.6402299999999999E-2</v>
      </c>
      <c r="F47" s="18">
        <v>0.57730300000000001</v>
      </c>
      <c r="G47" s="18">
        <v>0.72027050000000004</v>
      </c>
      <c r="K47" s="18" t="s">
        <v>31</v>
      </c>
      <c r="L47" s="18">
        <v>0</v>
      </c>
      <c r="M47" s="18">
        <v>0</v>
      </c>
      <c r="N47" s="18">
        <v>0</v>
      </c>
      <c r="O47" s="18">
        <v>0.34534540000000002</v>
      </c>
      <c r="P47" s="18">
        <v>0.55555549999999998</v>
      </c>
      <c r="Q47" s="18">
        <v>0.79579580000000005</v>
      </c>
      <c r="R47" s="18">
        <v>0.94594599999999995</v>
      </c>
      <c r="S47" s="18">
        <v>0.94594599999999995</v>
      </c>
      <c r="T47" s="18">
        <v>0.94594599999999995</v>
      </c>
      <c r="U47" s="18">
        <v>0.94594599999999995</v>
      </c>
      <c r="V47" s="18">
        <v>0.99099110000000001</v>
      </c>
      <c r="W47" s="18">
        <v>0.99099110000000001</v>
      </c>
      <c r="X47" s="18">
        <v>0.99099110000000001</v>
      </c>
      <c r="Y47" s="18">
        <v>0.99099110000000001</v>
      </c>
      <c r="Z47" s="18">
        <v>0.99099110000000001</v>
      </c>
      <c r="AA47" s="18">
        <v>0.99099110000000001</v>
      </c>
      <c r="AB47" s="18">
        <v>0.99099110000000001</v>
      </c>
      <c r="AC47" s="18">
        <v>0.99099110000000001</v>
      </c>
      <c r="AD47" s="18">
        <v>0.99099110000000001</v>
      </c>
      <c r="AE47" s="18">
        <v>0.99099110000000001</v>
      </c>
      <c r="AF47" s="18">
        <v>0.99099110000000001</v>
      </c>
      <c r="AG47" s="18">
        <v>0.99099110000000001</v>
      </c>
      <c r="AH47" s="18">
        <v>0.99099110000000001</v>
      </c>
      <c r="AI47" s="18">
        <v>0.99099110000000001</v>
      </c>
    </row>
    <row r="48" spans="2:35">
      <c r="B48" s="18">
        <v>2008</v>
      </c>
      <c r="C48" s="18" t="s">
        <v>201</v>
      </c>
      <c r="D48" s="18">
        <v>0.64922060000000004</v>
      </c>
      <c r="E48" s="18">
        <v>3.38585E-2</v>
      </c>
      <c r="F48" s="18">
        <v>0.58273229999999998</v>
      </c>
      <c r="G48" s="18">
        <v>0.71570900000000004</v>
      </c>
      <c r="K48" s="18" t="s">
        <v>6</v>
      </c>
      <c r="L48" s="18">
        <v>0</v>
      </c>
      <c r="M48" s="18">
        <v>0</v>
      </c>
      <c r="N48" s="18">
        <v>0.25525530000000002</v>
      </c>
      <c r="O48" s="18">
        <v>0.60060060000000004</v>
      </c>
      <c r="P48" s="18">
        <v>0.79579580000000005</v>
      </c>
      <c r="Q48" s="18">
        <v>0.94594599999999995</v>
      </c>
      <c r="R48" s="18">
        <v>0.94594599999999995</v>
      </c>
      <c r="S48" s="18">
        <v>0.94594599999999995</v>
      </c>
      <c r="T48" s="18">
        <v>0.94594599999999995</v>
      </c>
      <c r="U48" s="18">
        <v>0.94594599999999995</v>
      </c>
      <c r="V48" s="18">
        <v>0.99099110000000001</v>
      </c>
      <c r="W48" s="18">
        <v>0.99099110000000001</v>
      </c>
      <c r="X48" s="18">
        <v>0.99099110000000001</v>
      </c>
      <c r="Y48" s="18">
        <v>0.99099110000000001</v>
      </c>
      <c r="Z48" s="18">
        <v>0.99099110000000001</v>
      </c>
      <c r="AA48" s="18">
        <v>0.99099110000000001</v>
      </c>
      <c r="AB48" s="18">
        <v>0.99099110000000001</v>
      </c>
      <c r="AC48" s="18">
        <v>0.99099110000000001</v>
      </c>
      <c r="AD48" s="18">
        <v>0.99099110000000001</v>
      </c>
      <c r="AE48" s="18">
        <v>0.99099110000000001</v>
      </c>
      <c r="AF48" s="18">
        <v>0.99099110000000001</v>
      </c>
      <c r="AG48" s="18">
        <v>0.99099110000000001</v>
      </c>
      <c r="AH48" s="18">
        <v>0.99099110000000001</v>
      </c>
      <c r="AI48" s="18">
        <v>0.99099110000000001</v>
      </c>
    </row>
    <row r="49" spans="2:35">
      <c r="B49" s="18">
        <v>2009</v>
      </c>
      <c r="C49" s="18" t="s">
        <v>201</v>
      </c>
      <c r="D49" s="18">
        <v>0.6517231</v>
      </c>
      <c r="E49" s="18">
        <v>3.37825E-2</v>
      </c>
      <c r="F49" s="18">
        <v>0.58538389999999996</v>
      </c>
      <c r="G49" s="18">
        <v>0.71806239999999999</v>
      </c>
      <c r="K49" s="18" t="s">
        <v>26</v>
      </c>
      <c r="L49" s="18">
        <v>0</v>
      </c>
      <c r="M49" s="18">
        <v>0.19519520000000001</v>
      </c>
      <c r="N49" s="18">
        <v>0.25525530000000002</v>
      </c>
      <c r="O49" s="18">
        <v>0.40540540000000003</v>
      </c>
      <c r="P49" s="18">
        <v>0.75075080000000005</v>
      </c>
      <c r="Q49" s="18">
        <v>0.9009009</v>
      </c>
      <c r="R49" s="18">
        <v>0.9009009</v>
      </c>
      <c r="S49" s="18">
        <v>0.9009009</v>
      </c>
      <c r="T49" s="18">
        <v>0.9009009</v>
      </c>
      <c r="U49" s="18">
        <v>0.9009009</v>
      </c>
      <c r="V49" s="18">
        <v>0.9009009</v>
      </c>
      <c r="W49" s="18">
        <v>0.9009009</v>
      </c>
      <c r="X49" s="18">
        <v>0.94594599999999995</v>
      </c>
      <c r="Y49" s="18">
        <v>0.99099110000000001</v>
      </c>
      <c r="Z49" s="18">
        <v>0.99099110000000001</v>
      </c>
      <c r="AA49" s="18">
        <v>0.99099110000000001</v>
      </c>
      <c r="AB49" s="18">
        <v>0.99099110000000001</v>
      </c>
      <c r="AC49" s="18">
        <v>0.99099110000000001</v>
      </c>
      <c r="AD49" s="18">
        <v>0.99099110000000001</v>
      </c>
      <c r="AE49" s="18">
        <v>0.99099110000000001</v>
      </c>
      <c r="AF49" s="18">
        <v>0.99099110000000001</v>
      </c>
      <c r="AG49" s="18">
        <v>0.99099110000000001</v>
      </c>
      <c r="AH49" s="18">
        <v>0.99099110000000001</v>
      </c>
      <c r="AI49" s="18">
        <v>0.99099110000000001</v>
      </c>
    </row>
    <row r="50" spans="2:35">
      <c r="B50" s="18">
        <v>2010</v>
      </c>
      <c r="C50" s="18" t="s">
        <v>201</v>
      </c>
      <c r="D50" s="18">
        <v>0.65422570000000002</v>
      </c>
      <c r="E50" s="18">
        <v>3.40127E-2</v>
      </c>
      <c r="F50" s="18">
        <v>0.58743440000000002</v>
      </c>
      <c r="G50" s="18">
        <v>0.72101689999999996</v>
      </c>
      <c r="K50" s="18" t="s">
        <v>21</v>
      </c>
      <c r="L50" s="18">
        <v>0.40540540000000003</v>
      </c>
      <c r="M50" s="18">
        <v>0.55555549999999998</v>
      </c>
      <c r="N50" s="18">
        <v>0.70570569999999999</v>
      </c>
      <c r="O50" s="18">
        <v>0.75075080000000005</v>
      </c>
      <c r="P50" s="18">
        <v>0.75075080000000005</v>
      </c>
      <c r="Q50" s="18">
        <v>0.9009009</v>
      </c>
      <c r="R50" s="18">
        <v>0.9009009</v>
      </c>
      <c r="S50" s="18">
        <v>0.9009009</v>
      </c>
      <c r="T50" s="18">
        <v>0.9009009</v>
      </c>
      <c r="U50" s="18">
        <v>0.9009009</v>
      </c>
      <c r="V50" s="18">
        <v>0.9009009</v>
      </c>
      <c r="W50" s="18">
        <v>0.9009009</v>
      </c>
      <c r="X50" s="18">
        <v>0.9009009</v>
      </c>
      <c r="Y50" s="18">
        <v>0.9009009</v>
      </c>
      <c r="Z50" s="18">
        <v>0.94594599999999995</v>
      </c>
      <c r="AA50" s="18">
        <v>0.99099110000000001</v>
      </c>
      <c r="AB50" s="18">
        <v>0.99099110000000001</v>
      </c>
      <c r="AC50" s="18">
        <v>0.99099110000000001</v>
      </c>
      <c r="AD50" s="18">
        <v>0.99099110000000001</v>
      </c>
      <c r="AE50" s="18">
        <v>0.99099110000000001</v>
      </c>
      <c r="AF50" s="18">
        <v>0.99099110000000001</v>
      </c>
      <c r="AG50" s="18">
        <v>0.99099110000000001</v>
      </c>
      <c r="AH50" s="18">
        <v>0.99099110000000001</v>
      </c>
      <c r="AI50" s="18">
        <v>0.99099110000000001</v>
      </c>
    </row>
    <row r="51" spans="2:35">
      <c r="B51" s="18" t="s">
        <v>206</v>
      </c>
      <c r="C51" s="18" t="s">
        <v>207</v>
      </c>
      <c r="D51" s="18" t="s">
        <v>208</v>
      </c>
      <c r="E51" s="18" t="s">
        <v>209</v>
      </c>
      <c r="F51" s="18" t="s">
        <v>210</v>
      </c>
      <c r="G51" s="18" t="s">
        <v>208</v>
      </c>
      <c r="K51" s="18" t="s">
        <v>4</v>
      </c>
      <c r="L51" s="18">
        <v>0</v>
      </c>
      <c r="M51" s="18">
        <v>0</v>
      </c>
      <c r="N51" s="18">
        <v>0</v>
      </c>
      <c r="O51" s="18">
        <v>0.49549549999999998</v>
      </c>
      <c r="P51" s="18">
        <v>0.55555549999999998</v>
      </c>
      <c r="Q51" s="18">
        <v>0.55555549999999998</v>
      </c>
      <c r="R51" s="18">
        <v>0.85585580000000006</v>
      </c>
      <c r="S51" s="18">
        <v>0.85585580000000006</v>
      </c>
      <c r="T51" s="18">
        <v>0.85585580000000006</v>
      </c>
      <c r="U51" s="18">
        <v>0.85585580000000006</v>
      </c>
      <c r="V51" s="18">
        <v>0.85585580000000006</v>
      </c>
      <c r="W51" s="18">
        <v>0.85585580000000006</v>
      </c>
      <c r="X51" s="18">
        <v>0.9009009</v>
      </c>
      <c r="Y51" s="18">
        <v>0.9009009</v>
      </c>
      <c r="Z51" s="18">
        <v>0.9009009</v>
      </c>
      <c r="AA51" s="18">
        <v>0.9009009</v>
      </c>
      <c r="AB51" s="18">
        <v>0.94594599999999995</v>
      </c>
      <c r="AC51" s="18">
        <v>0.94594599999999995</v>
      </c>
      <c r="AD51" s="18">
        <v>0.94594599999999995</v>
      </c>
      <c r="AE51" s="18">
        <v>0.94594599999999995</v>
      </c>
      <c r="AF51" s="18">
        <v>0.94594599999999995</v>
      </c>
      <c r="AG51" s="18">
        <v>0.94594599999999995</v>
      </c>
      <c r="AH51" s="18">
        <v>0.94594599999999995</v>
      </c>
      <c r="AI51" s="18">
        <v>0.94594599999999995</v>
      </c>
    </row>
    <row r="52" spans="2:35">
      <c r="B52" s="18" t="s">
        <v>213</v>
      </c>
      <c r="C52" s="18" t="s">
        <v>201</v>
      </c>
      <c r="K52" s="18" t="s">
        <v>34</v>
      </c>
      <c r="L52" s="18">
        <v>0</v>
      </c>
      <c r="M52" s="18">
        <v>0</v>
      </c>
      <c r="N52" s="18">
        <v>0.30030030000000002</v>
      </c>
      <c r="O52" s="18">
        <v>0.45045049999999998</v>
      </c>
      <c r="P52" s="18">
        <v>0.60060060000000004</v>
      </c>
      <c r="Q52" s="18">
        <v>0.60060060000000004</v>
      </c>
      <c r="R52" s="18">
        <v>0.60060060000000004</v>
      </c>
      <c r="S52" s="18">
        <v>0.69069069999999999</v>
      </c>
      <c r="T52" s="18">
        <v>0.94594599999999995</v>
      </c>
      <c r="U52" s="18">
        <v>0.94594599999999995</v>
      </c>
      <c r="V52" s="18">
        <v>0.94594599999999995</v>
      </c>
      <c r="W52" s="18">
        <v>0.99099110000000001</v>
      </c>
      <c r="X52" s="18">
        <v>0.99099110000000001</v>
      </c>
      <c r="Y52" s="18">
        <v>0.99099110000000001</v>
      </c>
      <c r="Z52" s="18">
        <v>0.99099110000000001</v>
      </c>
      <c r="AA52" s="18">
        <v>0.99099110000000001</v>
      </c>
      <c r="AB52" s="18">
        <v>0.99099110000000001</v>
      </c>
      <c r="AC52" s="18">
        <v>0.99099110000000001</v>
      </c>
      <c r="AD52" s="18">
        <v>0.99099110000000001</v>
      </c>
      <c r="AE52" s="18">
        <v>0.99099110000000001</v>
      </c>
      <c r="AF52" s="18">
        <v>0.99099110000000001</v>
      </c>
      <c r="AG52" s="18">
        <v>0.99099110000000001</v>
      </c>
      <c r="AH52" s="18">
        <v>0.99099110000000001</v>
      </c>
      <c r="AI52" s="18">
        <v>0.99099110000000001</v>
      </c>
    </row>
    <row r="53" spans="2:35">
      <c r="B53" s="18">
        <v>1989</v>
      </c>
      <c r="C53" s="18" t="s">
        <v>201</v>
      </c>
      <c r="D53" s="18">
        <v>0</v>
      </c>
      <c r="E53" s="18" t="s">
        <v>214</v>
      </c>
      <c r="K53" s="18" t="s">
        <v>19</v>
      </c>
      <c r="L53" s="18">
        <v>0.40540540000000003</v>
      </c>
      <c r="M53" s="18">
        <v>0.55555549999999998</v>
      </c>
      <c r="N53" s="18">
        <v>0.55555549999999998</v>
      </c>
      <c r="O53" s="18">
        <v>0.55555549999999998</v>
      </c>
      <c r="P53" s="18">
        <v>0.55555549999999998</v>
      </c>
      <c r="Q53" s="18">
        <v>0.25525530000000002</v>
      </c>
      <c r="R53" s="18">
        <v>0.25525530000000002</v>
      </c>
      <c r="S53" s="18">
        <v>0.25525530000000002</v>
      </c>
      <c r="T53" s="18">
        <v>0.25525530000000002</v>
      </c>
      <c r="U53" s="18">
        <v>0.25525530000000002</v>
      </c>
      <c r="V53" s="18">
        <v>0.45045049999999998</v>
      </c>
      <c r="W53" s="18">
        <v>0.60060060000000004</v>
      </c>
      <c r="X53" s="18">
        <v>0.70570569999999999</v>
      </c>
      <c r="Y53" s="18">
        <v>0.75075080000000005</v>
      </c>
      <c r="Z53" s="18">
        <v>0.75075080000000005</v>
      </c>
      <c r="AA53" s="18">
        <v>0.75075080000000005</v>
      </c>
      <c r="AB53" s="18">
        <v>0.85585580000000006</v>
      </c>
      <c r="AC53" s="18">
        <v>0.85585580000000006</v>
      </c>
      <c r="AD53" s="18">
        <v>0.9009009</v>
      </c>
      <c r="AE53" s="18">
        <v>0.9009009</v>
      </c>
      <c r="AF53" s="18">
        <v>0.9009009</v>
      </c>
      <c r="AG53" s="18">
        <v>0.9009009</v>
      </c>
      <c r="AH53" s="18">
        <v>0.9009009</v>
      </c>
      <c r="AI53" s="18">
        <v>0.94594599999999995</v>
      </c>
    </row>
    <row r="54" spans="2:35">
      <c r="B54" s="18">
        <v>1990</v>
      </c>
      <c r="C54" s="18" t="s">
        <v>201</v>
      </c>
      <c r="D54" s="18">
        <v>1.38069E-2</v>
      </c>
      <c r="E54" s="18">
        <v>8.1995000000000002E-3</v>
      </c>
      <c r="F54" s="18">
        <v>-2.2945000000000001E-3</v>
      </c>
      <c r="G54" s="18">
        <v>2.9908299999999999E-2</v>
      </c>
      <c r="K54" s="18" t="s">
        <v>3</v>
      </c>
      <c r="L54" s="18">
        <v>0.19519520000000001</v>
      </c>
      <c r="M54" s="18">
        <v>0.70570569999999999</v>
      </c>
      <c r="N54" s="18">
        <v>0.70570569999999999</v>
      </c>
      <c r="O54" s="18">
        <v>0.75075080000000005</v>
      </c>
      <c r="P54" s="18">
        <v>0.9009009</v>
      </c>
      <c r="Q54" s="18">
        <v>0.9009009</v>
      </c>
      <c r="R54" s="18">
        <v>0.9009009</v>
      </c>
      <c r="S54" s="18">
        <v>0.94594599999999995</v>
      </c>
      <c r="T54" s="18">
        <v>0.94594599999999995</v>
      </c>
      <c r="U54" s="18">
        <v>0.99099110000000001</v>
      </c>
      <c r="V54" s="18">
        <v>0.99099110000000001</v>
      </c>
      <c r="W54" s="18">
        <v>0.99099110000000001</v>
      </c>
      <c r="X54" s="18">
        <v>0.99099110000000001</v>
      </c>
      <c r="Y54" s="18">
        <v>0.99099110000000001</v>
      </c>
      <c r="Z54" s="18">
        <v>0.99099110000000001</v>
      </c>
      <c r="AA54" s="18">
        <v>0.99099110000000001</v>
      </c>
      <c r="AB54" s="18">
        <v>0.99099110000000001</v>
      </c>
      <c r="AC54" s="18">
        <v>0.99099110000000001</v>
      </c>
      <c r="AD54" s="18">
        <v>0.99099110000000001</v>
      </c>
      <c r="AE54" s="18">
        <v>0.99099110000000001</v>
      </c>
      <c r="AF54" s="18">
        <v>0.99099110000000001</v>
      </c>
      <c r="AG54" s="18">
        <v>0.99099110000000001</v>
      </c>
      <c r="AH54" s="18">
        <v>0.99099110000000001</v>
      </c>
      <c r="AI54" s="18">
        <v>0.99099110000000001</v>
      </c>
    </row>
    <row r="55" spans="2:35">
      <c r="B55" s="18">
        <v>1991</v>
      </c>
      <c r="C55" s="18" t="s">
        <v>201</v>
      </c>
      <c r="D55" s="18">
        <v>4.1420699999999998E-2</v>
      </c>
      <c r="E55" s="18">
        <v>1.6111E-2</v>
      </c>
      <c r="F55" s="18">
        <v>9.7833999999999994E-3</v>
      </c>
      <c r="G55" s="18">
        <v>7.3058100000000001E-2</v>
      </c>
      <c r="K55" s="18" t="s">
        <v>12</v>
      </c>
      <c r="L55" s="18">
        <v>0</v>
      </c>
      <c r="M55" s="18">
        <v>0</v>
      </c>
      <c r="N55" s="18">
        <v>0.25525530000000002</v>
      </c>
      <c r="O55" s="18">
        <v>0.55555549999999998</v>
      </c>
      <c r="P55" s="18">
        <v>0.70570569999999999</v>
      </c>
      <c r="Q55" s="18">
        <v>0.9009009</v>
      </c>
      <c r="R55" s="18">
        <v>0.9009009</v>
      </c>
      <c r="S55" s="18">
        <v>0.75075080000000005</v>
      </c>
      <c r="T55" s="18">
        <v>0.9009009</v>
      </c>
      <c r="U55" s="18">
        <v>0.99099110000000001</v>
      </c>
      <c r="V55" s="18">
        <v>0.99099110000000001</v>
      </c>
      <c r="W55" s="18">
        <v>0.99099110000000001</v>
      </c>
      <c r="X55" s="18">
        <v>0.99099110000000001</v>
      </c>
      <c r="Y55" s="18">
        <v>0.99099110000000001</v>
      </c>
      <c r="Z55" s="18">
        <v>0.99099110000000001</v>
      </c>
      <c r="AA55" s="18">
        <v>0.99099110000000001</v>
      </c>
      <c r="AB55" s="18">
        <v>0.99099110000000001</v>
      </c>
      <c r="AC55" s="18">
        <v>0.99099110000000001</v>
      </c>
      <c r="AD55" s="18">
        <v>0.99099110000000001</v>
      </c>
      <c r="AE55" s="18">
        <v>0.99099110000000001</v>
      </c>
      <c r="AF55" s="18">
        <v>0.99099110000000001</v>
      </c>
      <c r="AG55" s="18">
        <v>0.99099110000000001</v>
      </c>
      <c r="AH55" s="18">
        <v>0.99099110000000001</v>
      </c>
      <c r="AI55" s="18">
        <v>0.99099110000000001</v>
      </c>
    </row>
    <row r="56" spans="2:35">
      <c r="B56" s="18">
        <v>1992</v>
      </c>
      <c r="C56" s="18" t="s">
        <v>201</v>
      </c>
      <c r="D56" s="18">
        <v>7.7456800000000006E-2</v>
      </c>
      <c r="E56" s="18">
        <v>1.9940900000000001E-2</v>
      </c>
      <c r="F56" s="18">
        <v>3.8298499999999999E-2</v>
      </c>
      <c r="G56" s="18">
        <v>0.116615</v>
      </c>
      <c r="K56" s="18" t="s">
        <v>7</v>
      </c>
      <c r="L56" s="18">
        <v>0</v>
      </c>
      <c r="M56" s="18">
        <v>0</v>
      </c>
      <c r="N56" s="18">
        <v>0</v>
      </c>
      <c r="O56" s="18">
        <v>0.70570569999999999</v>
      </c>
      <c r="P56" s="18">
        <v>0.70570569999999999</v>
      </c>
      <c r="Q56" s="18">
        <v>0.70570569999999999</v>
      </c>
      <c r="R56" s="18">
        <v>0.70570569999999999</v>
      </c>
      <c r="S56" s="18">
        <v>0.85585580000000006</v>
      </c>
      <c r="T56" s="18">
        <v>0.85585580000000006</v>
      </c>
      <c r="U56" s="18">
        <v>0.54054049999999998</v>
      </c>
      <c r="V56" s="18">
        <v>0.54054049999999998</v>
      </c>
      <c r="W56" s="18">
        <v>0.64564569999999999</v>
      </c>
      <c r="X56" s="18">
        <v>0.70570569999999999</v>
      </c>
      <c r="Y56" s="18">
        <v>0.75075080000000005</v>
      </c>
      <c r="Z56" s="18">
        <v>0.79579580000000005</v>
      </c>
      <c r="AA56" s="18">
        <v>0.79579580000000005</v>
      </c>
      <c r="AB56" s="18">
        <v>0.79579580000000005</v>
      </c>
      <c r="AC56" s="18">
        <v>0.79579580000000005</v>
      </c>
      <c r="AD56" s="18">
        <v>0.79579580000000005</v>
      </c>
      <c r="AE56" s="18">
        <v>0.79579580000000005</v>
      </c>
      <c r="AF56" s="18">
        <v>0.79579580000000005</v>
      </c>
      <c r="AG56" s="18">
        <v>0.79579580000000005</v>
      </c>
      <c r="AH56" s="18">
        <v>0.79579580000000005</v>
      </c>
      <c r="AI56" s="18">
        <v>0.9009009</v>
      </c>
    </row>
    <row r="57" spans="2:35">
      <c r="B57" s="18">
        <v>1993</v>
      </c>
      <c r="C57" s="18" t="s">
        <v>201</v>
      </c>
      <c r="D57" s="18">
        <v>0.14756140000000001</v>
      </c>
      <c r="E57" s="18">
        <v>2.87286E-2</v>
      </c>
      <c r="F57" s="18">
        <v>9.1146599999999994E-2</v>
      </c>
      <c r="G57" s="18">
        <v>0.20397609999999999</v>
      </c>
      <c r="K57" s="18" t="s">
        <v>20</v>
      </c>
      <c r="L57" s="18">
        <v>0.40540540000000003</v>
      </c>
      <c r="M57" s="18">
        <v>0.55555549999999998</v>
      </c>
      <c r="N57" s="18">
        <v>0.55555549999999998</v>
      </c>
      <c r="O57" s="18">
        <v>0.55555549999999998</v>
      </c>
      <c r="P57" s="18">
        <v>0.55555549999999998</v>
      </c>
      <c r="Q57" s="18">
        <v>0.25525530000000002</v>
      </c>
      <c r="R57" s="18">
        <v>0.25525530000000002</v>
      </c>
      <c r="S57" s="18">
        <v>0.25525530000000002</v>
      </c>
      <c r="T57" s="18">
        <v>0.25525530000000002</v>
      </c>
      <c r="U57" s="18">
        <v>0.19519520000000001</v>
      </c>
      <c r="V57" s="18">
        <v>0.19519520000000001</v>
      </c>
      <c r="W57" s="18">
        <v>0.19519520000000001</v>
      </c>
      <c r="X57" s="18">
        <v>0.70570569999999999</v>
      </c>
      <c r="Y57" s="18">
        <v>0.75075080000000005</v>
      </c>
      <c r="Z57" s="18">
        <v>0.75075080000000005</v>
      </c>
      <c r="AA57" s="18">
        <v>0.75075080000000005</v>
      </c>
      <c r="AB57" s="18">
        <v>0.79579580000000005</v>
      </c>
      <c r="AC57" s="18">
        <v>0.79579580000000005</v>
      </c>
      <c r="AD57" s="18">
        <v>0.79579580000000005</v>
      </c>
      <c r="AE57" s="18">
        <v>0.85585580000000006</v>
      </c>
      <c r="AF57" s="18">
        <v>0.9009009</v>
      </c>
      <c r="AG57" s="18">
        <v>0.9009009</v>
      </c>
      <c r="AH57" s="18">
        <v>0.9009009</v>
      </c>
      <c r="AI57" s="18">
        <v>0.9009009</v>
      </c>
    </row>
    <row r="58" spans="2:35">
      <c r="B58" s="18">
        <v>1994</v>
      </c>
      <c r="C58" s="18" t="s">
        <v>201</v>
      </c>
      <c r="D58" s="18">
        <v>0.21121119999999999</v>
      </c>
      <c r="E58" s="18">
        <v>3.22449E-2</v>
      </c>
      <c r="F58" s="18">
        <v>0.14789160000000001</v>
      </c>
      <c r="G58" s="18">
        <v>0.27453090000000002</v>
      </c>
      <c r="K58" s="18" t="s">
        <v>17</v>
      </c>
      <c r="L58" s="18">
        <v>0</v>
      </c>
      <c r="M58" s="18">
        <v>0</v>
      </c>
      <c r="N58" s="18">
        <v>0.75075080000000005</v>
      </c>
      <c r="O58" s="18">
        <v>0.9009009</v>
      </c>
      <c r="P58" s="18">
        <v>0.9009009</v>
      </c>
      <c r="Q58" s="18">
        <v>0.9009009</v>
      </c>
      <c r="R58" s="18">
        <v>0.9009009</v>
      </c>
      <c r="S58" s="18">
        <v>0.94594599999999995</v>
      </c>
      <c r="T58" s="18">
        <v>0.9009009</v>
      </c>
      <c r="U58" s="18">
        <v>0.94594599999999995</v>
      </c>
      <c r="V58" s="18">
        <v>0.94594599999999995</v>
      </c>
      <c r="W58" s="18">
        <v>0.94594599999999995</v>
      </c>
      <c r="X58" s="18">
        <v>0.94594599999999995</v>
      </c>
      <c r="Y58" s="18">
        <v>0.99099110000000001</v>
      </c>
      <c r="Z58" s="18">
        <v>0.99099110000000001</v>
      </c>
      <c r="AA58" s="18">
        <v>0.99099110000000001</v>
      </c>
      <c r="AB58" s="18">
        <v>0.99099110000000001</v>
      </c>
      <c r="AC58" s="18">
        <v>0.99099110000000001</v>
      </c>
      <c r="AD58" s="18">
        <v>0.99099110000000001</v>
      </c>
      <c r="AE58" s="18">
        <v>0.99099110000000001</v>
      </c>
      <c r="AF58" s="18">
        <v>0.99099110000000001</v>
      </c>
      <c r="AG58" s="18">
        <v>0.99099110000000001</v>
      </c>
      <c r="AH58" s="18">
        <v>0.99099110000000001</v>
      </c>
      <c r="AI58" s="18">
        <v>0.99099110000000001</v>
      </c>
    </row>
    <row r="59" spans="2:35">
      <c r="B59" s="18">
        <v>1995</v>
      </c>
      <c r="C59" s="18" t="s">
        <v>201</v>
      </c>
      <c r="D59" s="18">
        <v>0.26309070000000001</v>
      </c>
      <c r="E59" s="18">
        <v>3.2364200000000003E-2</v>
      </c>
      <c r="F59" s="18">
        <v>0.19953670000000001</v>
      </c>
      <c r="G59" s="18">
        <v>0.32664470000000001</v>
      </c>
      <c r="K59" s="18" t="s">
        <v>25</v>
      </c>
      <c r="L59" s="18">
        <v>0.40540540000000003</v>
      </c>
      <c r="M59" s="18">
        <v>0.55555549999999998</v>
      </c>
      <c r="N59" s="18">
        <v>0.70570569999999999</v>
      </c>
      <c r="O59" s="18">
        <v>0.70570569999999999</v>
      </c>
      <c r="P59" s="18">
        <v>0.85585580000000006</v>
      </c>
      <c r="Q59" s="18">
        <v>0.85585580000000006</v>
      </c>
      <c r="R59" s="18">
        <v>0.85585580000000006</v>
      </c>
      <c r="S59" s="18">
        <v>0.9009009</v>
      </c>
      <c r="T59" s="18">
        <v>0.9009009</v>
      </c>
      <c r="U59" s="18">
        <v>0.94594599999999995</v>
      </c>
      <c r="V59" s="18">
        <v>0.94594599999999995</v>
      </c>
      <c r="W59" s="18">
        <v>0.94594599999999995</v>
      </c>
      <c r="X59" s="18">
        <v>0.94594599999999995</v>
      </c>
      <c r="Y59" s="18">
        <v>0.94594599999999995</v>
      </c>
      <c r="Z59" s="18">
        <v>0.94594599999999995</v>
      </c>
      <c r="AA59" s="18">
        <v>0.94594599999999995</v>
      </c>
      <c r="AB59" s="18">
        <v>0.94594599999999995</v>
      </c>
      <c r="AC59" s="18">
        <v>0.94594599999999995</v>
      </c>
      <c r="AD59" s="18">
        <v>0.94594599999999995</v>
      </c>
      <c r="AE59" s="18">
        <v>0.94594599999999995</v>
      </c>
      <c r="AF59" s="18">
        <v>0.94594599999999995</v>
      </c>
      <c r="AG59" s="18">
        <v>0.94594599999999995</v>
      </c>
      <c r="AH59" s="18">
        <v>0.94594599999999995</v>
      </c>
      <c r="AI59" s="18">
        <v>0.94594599999999995</v>
      </c>
    </row>
    <row r="60" spans="2:35">
      <c r="B60" s="18">
        <v>1996</v>
      </c>
      <c r="C60" s="18" t="s">
        <v>201</v>
      </c>
      <c r="D60" s="18">
        <v>0.2781402</v>
      </c>
      <c r="E60" s="18">
        <v>3.1953299999999997E-2</v>
      </c>
      <c r="F60" s="18">
        <v>0.21539320000000001</v>
      </c>
      <c r="G60" s="18">
        <v>0.3408872</v>
      </c>
      <c r="K60" s="18" t="s">
        <v>30</v>
      </c>
      <c r="L60" s="18">
        <v>0</v>
      </c>
      <c r="M60" s="18">
        <v>0</v>
      </c>
      <c r="N60" s="18">
        <v>0</v>
      </c>
      <c r="O60" s="18">
        <v>0.25525530000000002</v>
      </c>
      <c r="P60" s="18">
        <v>0.19519520000000001</v>
      </c>
      <c r="Q60" s="18">
        <v>0.19519520000000001</v>
      </c>
      <c r="R60" s="18">
        <v>0.49549549999999998</v>
      </c>
      <c r="S60" s="18">
        <v>0.55555549999999998</v>
      </c>
      <c r="T60" s="18">
        <v>0.55555549999999998</v>
      </c>
      <c r="U60" s="18">
        <v>0.66066069999999999</v>
      </c>
      <c r="V60" s="18">
        <v>0.66066069999999999</v>
      </c>
      <c r="W60" s="18">
        <v>0.75075080000000005</v>
      </c>
      <c r="X60" s="18">
        <v>0.75075080000000005</v>
      </c>
      <c r="Y60" s="18">
        <v>0.75075080000000005</v>
      </c>
      <c r="Z60" s="18">
        <v>0.75075080000000005</v>
      </c>
      <c r="AA60" s="18">
        <v>0.75075080000000005</v>
      </c>
      <c r="AB60" s="18">
        <v>0.75075080000000005</v>
      </c>
      <c r="AC60" s="18">
        <v>0.75075080000000005</v>
      </c>
      <c r="AD60" s="18">
        <v>0.75075080000000005</v>
      </c>
      <c r="AE60" s="18">
        <v>0.75075080000000005</v>
      </c>
      <c r="AF60" s="18">
        <v>0.75075080000000005</v>
      </c>
      <c r="AG60" s="18">
        <v>0.79579580000000005</v>
      </c>
      <c r="AH60" s="18">
        <v>0.79579580000000005</v>
      </c>
      <c r="AI60" s="18">
        <v>0.79579580000000005</v>
      </c>
    </row>
    <row r="61" spans="2:35">
      <c r="B61" s="18">
        <v>1997</v>
      </c>
      <c r="C61" s="18" t="s">
        <v>201</v>
      </c>
      <c r="D61" s="18">
        <v>0.31144939999999999</v>
      </c>
      <c r="E61" s="18">
        <v>3.5993299999999999E-2</v>
      </c>
      <c r="F61" s="18">
        <v>0.24076880000000001</v>
      </c>
      <c r="G61" s="18">
        <v>0.38212990000000002</v>
      </c>
      <c r="K61" s="18" t="s">
        <v>29</v>
      </c>
      <c r="L61" s="18">
        <v>0</v>
      </c>
      <c r="M61" s="18">
        <v>0</v>
      </c>
      <c r="N61" s="18">
        <v>0</v>
      </c>
      <c r="O61" s="18">
        <v>0</v>
      </c>
      <c r="P61" s="18">
        <v>0</v>
      </c>
      <c r="Q61" s="18">
        <v>0.19519520000000001</v>
      </c>
      <c r="R61" s="18">
        <v>0.25525530000000002</v>
      </c>
      <c r="S61" s="18">
        <v>0.25525530000000002</v>
      </c>
      <c r="T61" s="18">
        <v>0.25525530000000002</v>
      </c>
      <c r="U61" s="18">
        <v>0.25525530000000002</v>
      </c>
      <c r="V61" s="18">
        <v>0.25525530000000002</v>
      </c>
      <c r="W61" s="18">
        <v>0.25525530000000002</v>
      </c>
      <c r="X61" s="18">
        <v>0.25525530000000002</v>
      </c>
      <c r="Y61" s="18">
        <v>0.25525530000000002</v>
      </c>
      <c r="Z61" s="18">
        <v>0.25525530000000002</v>
      </c>
      <c r="AA61" s="18">
        <v>0.25525530000000002</v>
      </c>
      <c r="AB61" s="18">
        <v>0.25525530000000002</v>
      </c>
      <c r="AC61" s="18">
        <v>0.25525530000000002</v>
      </c>
      <c r="AD61" s="18">
        <v>0.25525530000000002</v>
      </c>
      <c r="AE61" s="18">
        <v>0.40540540000000003</v>
      </c>
      <c r="AF61" s="18">
        <v>0.40540540000000003</v>
      </c>
      <c r="AG61" s="18">
        <v>0.40540540000000003</v>
      </c>
      <c r="AH61" s="18">
        <v>0.40540540000000003</v>
      </c>
      <c r="AI61" s="18">
        <v>0.49549549999999998</v>
      </c>
    </row>
    <row r="62" spans="2:35">
      <c r="B62" s="18">
        <v>1998</v>
      </c>
      <c r="C62" s="18" t="s">
        <v>201</v>
      </c>
      <c r="D62" s="18">
        <v>0.32135580000000002</v>
      </c>
      <c r="E62" s="18">
        <v>3.4078700000000003E-2</v>
      </c>
      <c r="F62" s="18">
        <v>0.25443510000000003</v>
      </c>
      <c r="G62" s="18">
        <v>0.38827660000000003</v>
      </c>
      <c r="K62" s="18" t="s">
        <v>9</v>
      </c>
      <c r="L62" s="18">
        <v>0</v>
      </c>
      <c r="M62" s="18">
        <v>0</v>
      </c>
      <c r="N62" s="18">
        <v>0</v>
      </c>
      <c r="O62" s="18">
        <v>0</v>
      </c>
      <c r="P62" s="18">
        <v>0</v>
      </c>
      <c r="Q62" s="18">
        <v>0.25525530000000002</v>
      </c>
      <c r="R62" s="18">
        <v>0.70570569999999999</v>
      </c>
      <c r="S62" s="18">
        <v>0.70570569999999999</v>
      </c>
      <c r="T62" s="18">
        <v>0.75075080000000005</v>
      </c>
      <c r="U62" s="18">
        <v>0.70570569999999999</v>
      </c>
      <c r="V62" s="18">
        <v>0.75075080000000005</v>
      </c>
      <c r="W62" s="18">
        <v>0.75075080000000005</v>
      </c>
      <c r="X62" s="18">
        <v>0.75075080000000005</v>
      </c>
      <c r="Y62" s="18">
        <v>0.79579580000000005</v>
      </c>
      <c r="Z62" s="18">
        <v>0.79579580000000005</v>
      </c>
      <c r="AA62" s="18">
        <v>0.79579580000000005</v>
      </c>
      <c r="AB62" s="18">
        <v>0.85585580000000006</v>
      </c>
      <c r="AC62" s="18">
        <v>0.85585580000000006</v>
      </c>
      <c r="AD62" s="18">
        <v>0.85585580000000006</v>
      </c>
      <c r="AE62" s="18">
        <v>0.94594599999999995</v>
      </c>
      <c r="AF62" s="18">
        <v>0.9009009</v>
      </c>
      <c r="AG62" s="18">
        <v>0.9009009</v>
      </c>
      <c r="AH62" s="18">
        <v>0.9009009</v>
      </c>
      <c r="AI62" s="18">
        <v>0.9009009</v>
      </c>
    </row>
    <row r="63" spans="2:35">
      <c r="B63" s="18">
        <v>1999</v>
      </c>
      <c r="C63" s="18" t="s">
        <v>201</v>
      </c>
      <c r="D63" s="18">
        <v>0.33343689999999998</v>
      </c>
      <c r="E63" s="18">
        <v>3.5766800000000001E-2</v>
      </c>
      <c r="F63" s="18">
        <v>0.26320110000000002</v>
      </c>
      <c r="G63" s="18">
        <v>0.4036727</v>
      </c>
      <c r="K63" s="18" t="s">
        <v>8</v>
      </c>
      <c r="L63" s="18">
        <v>0</v>
      </c>
      <c r="M63" s="18">
        <v>0</v>
      </c>
      <c r="N63" s="18">
        <v>0</v>
      </c>
      <c r="O63" s="18">
        <v>0.25525530000000002</v>
      </c>
      <c r="P63" s="18">
        <v>0.25525530000000002</v>
      </c>
      <c r="Q63" s="18">
        <v>0.55555549999999998</v>
      </c>
      <c r="R63" s="18">
        <v>0.55555549999999998</v>
      </c>
      <c r="S63" s="18">
        <v>0.55555549999999998</v>
      </c>
      <c r="T63" s="18">
        <v>0.45045049999999998</v>
      </c>
      <c r="U63" s="18">
        <v>0.36036040000000003</v>
      </c>
      <c r="V63" s="18">
        <v>0.25525530000000002</v>
      </c>
      <c r="W63" s="18">
        <v>0.25525530000000002</v>
      </c>
      <c r="X63" s="18">
        <v>0.36036040000000003</v>
      </c>
      <c r="Y63" s="18">
        <v>0.36036040000000003</v>
      </c>
      <c r="Z63" s="18">
        <v>0.36036040000000003</v>
      </c>
      <c r="AA63" s="18">
        <v>0.36036040000000003</v>
      </c>
      <c r="AB63" s="18">
        <v>0.40540540000000003</v>
      </c>
      <c r="AC63" s="18">
        <v>0.40540540000000003</v>
      </c>
      <c r="AD63" s="18">
        <v>0.40540540000000003</v>
      </c>
      <c r="AE63" s="18">
        <v>0.40540540000000003</v>
      </c>
      <c r="AF63" s="18">
        <v>0.40540540000000003</v>
      </c>
      <c r="AG63" s="18">
        <v>0.40540540000000003</v>
      </c>
      <c r="AH63" s="18">
        <v>0.36036040000000003</v>
      </c>
      <c r="AI63" s="18">
        <v>0.36036040000000003</v>
      </c>
    </row>
    <row r="64" spans="2:35">
      <c r="B64" s="18">
        <v>2000</v>
      </c>
      <c r="C64" s="18" t="s">
        <v>201</v>
      </c>
      <c r="D64" s="18">
        <v>0.35072999999999999</v>
      </c>
      <c r="E64" s="18">
        <v>3.7283499999999997E-2</v>
      </c>
      <c r="F64" s="18">
        <v>0.27751589999999998</v>
      </c>
      <c r="G64" s="18">
        <v>0.42394419999999999</v>
      </c>
      <c r="J64" s="18" t="s">
        <v>240</v>
      </c>
    </row>
    <row r="65" spans="2:35">
      <c r="B65" s="18">
        <v>2001</v>
      </c>
      <c r="C65" s="18" t="s">
        <v>201</v>
      </c>
      <c r="D65" s="18">
        <v>0.36294910000000002</v>
      </c>
      <c r="E65" s="18">
        <v>3.8623900000000003E-2</v>
      </c>
      <c r="F65" s="18">
        <v>0.287103</v>
      </c>
      <c r="G65" s="18">
        <v>0.4387953</v>
      </c>
    </row>
    <row r="66" spans="2:35">
      <c r="B66" s="18">
        <v>2002</v>
      </c>
      <c r="C66" s="18" t="s">
        <v>201</v>
      </c>
      <c r="D66" s="18">
        <v>0.39415280000000003</v>
      </c>
      <c r="E66" s="18">
        <v>3.5763999999999997E-2</v>
      </c>
      <c r="F66" s="18">
        <v>0.3239226</v>
      </c>
      <c r="G66" s="18">
        <v>0.46438299999999999</v>
      </c>
      <c r="K66" s="18" t="s">
        <v>18</v>
      </c>
      <c r="L66" s="18">
        <v>0</v>
      </c>
      <c r="M66" s="18">
        <v>0</v>
      </c>
      <c r="N66" s="18">
        <v>0.1001001</v>
      </c>
      <c r="O66" s="18">
        <v>0.1001001</v>
      </c>
      <c r="P66" s="18">
        <v>0.20020019999999999</v>
      </c>
      <c r="Q66" s="18">
        <v>0.30030030000000002</v>
      </c>
      <c r="R66" s="18">
        <v>0.50050050000000001</v>
      </c>
      <c r="S66" s="18">
        <v>0.53053050000000002</v>
      </c>
      <c r="T66" s="18">
        <v>0.53053050000000002</v>
      </c>
      <c r="U66" s="18">
        <v>0.53053050000000002</v>
      </c>
      <c r="V66" s="18">
        <v>0.57057060000000004</v>
      </c>
      <c r="W66" s="18">
        <v>0.57057060000000004</v>
      </c>
      <c r="X66" s="18">
        <v>0.60060060000000004</v>
      </c>
      <c r="Y66" s="18">
        <v>0.60060060000000004</v>
      </c>
      <c r="Z66" s="18">
        <v>0.60060060000000004</v>
      </c>
      <c r="AA66" s="18">
        <v>0.60060060000000004</v>
      </c>
      <c r="AB66" s="18">
        <v>0.60060060000000004</v>
      </c>
      <c r="AC66" s="18">
        <v>0.63063060000000004</v>
      </c>
      <c r="AD66" s="18">
        <v>0.63063060000000004</v>
      </c>
      <c r="AE66" s="18">
        <v>0.66066069999999999</v>
      </c>
      <c r="AF66" s="18">
        <v>0.70070069999999995</v>
      </c>
      <c r="AG66" s="18">
        <v>0.70070069999999995</v>
      </c>
      <c r="AH66" s="18">
        <v>0.70070069999999995</v>
      </c>
      <c r="AI66" s="18">
        <v>0.70070069999999995</v>
      </c>
    </row>
    <row r="67" spans="2:35">
      <c r="B67" s="18">
        <v>2003</v>
      </c>
      <c r="C67" s="18" t="s">
        <v>201</v>
      </c>
      <c r="D67" s="18">
        <v>0.4044044</v>
      </c>
      <c r="E67" s="18">
        <v>3.6571199999999998E-2</v>
      </c>
      <c r="F67" s="18">
        <v>0.33258910000000003</v>
      </c>
      <c r="G67" s="18">
        <v>0.47621970000000002</v>
      </c>
      <c r="K67" s="18" t="s">
        <v>28</v>
      </c>
      <c r="L67" s="18">
        <v>0</v>
      </c>
      <c r="M67" s="18">
        <v>0</v>
      </c>
      <c r="N67" s="18">
        <v>0</v>
      </c>
      <c r="O67" s="18">
        <v>0.1001001</v>
      </c>
      <c r="P67" s="18">
        <v>0.1001001</v>
      </c>
      <c r="Q67" s="18">
        <v>0.1301301</v>
      </c>
      <c r="R67" s="18">
        <v>0.37037039999999999</v>
      </c>
      <c r="S67" s="18">
        <v>0.50050050000000001</v>
      </c>
      <c r="T67" s="18">
        <v>0.50050050000000001</v>
      </c>
      <c r="U67" s="18">
        <v>0.53053050000000002</v>
      </c>
      <c r="V67" s="18">
        <v>0.53053050000000002</v>
      </c>
      <c r="W67" s="18">
        <v>0.53053050000000002</v>
      </c>
      <c r="X67" s="18">
        <v>0.57057060000000004</v>
      </c>
      <c r="Y67" s="18">
        <v>0.63063060000000004</v>
      </c>
      <c r="Z67" s="18">
        <v>0.63063060000000004</v>
      </c>
      <c r="AA67" s="18">
        <v>0.66066069999999999</v>
      </c>
      <c r="AB67" s="18">
        <v>0.70070069999999995</v>
      </c>
      <c r="AC67" s="18">
        <v>0.70070069999999995</v>
      </c>
      <c r="AD67" s="18">
        <v>0.70070069999999995</v>
      </c>
      <c r="AE67" s="18">
        <v>0.70070069999999995</v>
      </c>
      <c r="AF67" s="18">
        <v>0.70070069999999995</v>
      </c>
      <c r="AG67" s="18">
        <v>0.70070069999999995</v>
      </c>
      <c r="AH67" s="18">
        <v>0.70070069999999995</v>
      </c>
      <c r="AI67" s="18">
        <v>0.70070069999999995</v>
      </c>
    </row>
    <row r="68" spans="2:35">
      <c r="B68" s="18">
        <v>2004</v>
      </c>
      <c r="C68" s="18" t="s">
        <v>201</v>
      </c>
      <c r="D68" s="18">
        <v>0.42542540000000001</v>
      </c>
      <c r="E68" s="18">
        <v>3.74057E-2</v>
      </c>
      <c r="F68" s="18">
        <v>0.35197139999999999</v>
      </c>
      <c r="G68" s="18">
        <v>0.49887949999999998</v>
      </c>
      <c r="K68" s="18" t="s">
        <v>13</v>
      </c>
      <c r="L68" s="18">
        <v>0</v>
      </c>
      <c r="M68" s="18">
        <v>0</v>
      </c>
      <c r="N68" s="18">
        <v>0</v>
      </c>
      <c r="O68" s="18">
        <v>0</v>
      </c>
      <c r="P68" s="18">
        <v>0</v>
      </c>
      <c r="Q68" s="18">
        <v>0</v>
      </c>
      <c r="R68" s="18">
        <v>7.0070099999999996E-2</v>
      </c>
      <c r="S68" s="18">
        <v>0.17017019999999999</v>
      </c>
      <c r="T68" s="18">
        <v>0.37037039999999999</v>
      </c>
      <c r="U68" s="18">
        <v>0.40040039999999999</v>
      </c>
      <c r="V68" s="18">
        <v>0.37037039999999999</v>
      </c>
      <c r="W68" s="18">
        <v>0.37037039999999999</v>
      </c>
      <c r="X68" s="18">
        <v>0.40040039999999999</v>
      </c>
      <c r="Y68" s="18">
        <v>0.44044040000000001</v>
      </c>
      <c r="Z68" s="18">
        <v>0.47047050000000001</v>
      </c>
      <c r="AA68" s="18">
        <v>0.47047050000000001</v>
      </c>
      <c r="AB68" s="18">
        <v>0.47047050000000001</v>
      </c>
      <c r="AC68" s="18">
        <v>0.47047050000000001</v>
      </c>
      <c r="AD68" s="18">
        <v>0.47047050000000001</v>
      </c>
      <c r="AE68" s="18">
        <v>0.47047050000000001</v>
      </c>
      <c r="AF68" s="18">
        <v>0.47047050000000001</v>
      </c>
      <c r="AG68" s="18">
        <v>0.47047050000000001</v>
      </c>
      <c r="AH68" s="18">
        <v>0.47047050000000001</v>
      </c>
      <c r="AI68" s="18">
        <v>0.47047050000000001</v>
      </c>
    </row>
    <row r="69" spans="2:35">
      <c r="B69" s="18">
        <v>2005</v>
      </c>
      <c r="C69" s="18" t="s">
        <v>201</v>
      </c>
      <c r="D69" s="18">
        <v>0.4433744</v>
      </c>
      <c r="E69" s="18">
        <v>3.9522399999999999E-2</v>
      </c>
      <c r="F69" s="18">
        <v>0.36576370000000002</v>
      </c>
      <c r="G69" s="18">
        <v>0.52098509999999998</v>
      </c>
      <c r="K69" s="18" t="s">
        <v>27</v>
      </c>
      <c r="L69" s="18">
        <v>0</v>
      </c>
      <c r="M69" s="18">
        <v>0</v>
      </c>
      <c r="N69" s="18">
        <v>0</v>
      </c>
      <c r="O69" s="18">
        <v>0</v>
      </c>
      <c r="P69" s="18">
        <v>0.17017019999999999</v>
      </c>
      <c r="Q69" s="18">
        <v>0.17017019999999999</v>
      </c>
      <c r="R69" s="18">
        <v>0.24024029999999999</v>
      </c>
      <c r="S69" s="18">
        <v>0.17017019999999999</v>
      </c>
      <c r="T69" s="18">
        <v>0.1001001</v>
      </c>
      <c r="U69" s="18">
        <v>0.1001001</v>
      </c>
      <c r="V69" s="18">
        <v>0.1001001</v>
      </c>
      <c r="W69" s="18">
        <v>0.1001001</v>
      </c>
      <c r="X69" s="18">
        <v>0.1001001</v>
      </c>
      <c r="Y69" s="18">
        <v>0.1001001</v>
      </c>
      <c r="Z69" s="18">
        <v>0.1301301</v>
      </c>
      <c r="AA69" s="18">
        <v>0.1301301</v>
      </c>
      <c r="AB69" s="18">
        <v>0.1301301</v>
      </c>
      <c r="AC69" s="18">
        <v>0.1301301</v>
      </c>
      <c r="AD69" s="18">
        <v>0.1301301</v>
      </c>
      <c r="AE69" s="18">
        <v>0.27027030000000002</v>
      </c>
      <c r="AF69" s="18">
        <v>0.27027030000000002</v>
      </c>
      <c r="AG69" s="18">
        <v>0.27027030000000002</v>
      </c>
      <c r="AH69" s="18">
        <v>0.27027030000000002</v>
      </c>
      <c r="AI69" s="18">
        <v>0.27027030000000002</v>
      </c>
    </row>
    <row r="70" spans="2:35">
      <c r="B70" s="18">
        <v>2006</v>
      </c>
      <c r="C70" s="18" t="s">
        <v>201</v>
      </c>
      <c r="D70" s="18">
        <v>0.4638777</v>
      </c>
      <c r="E70" s="18">
        <v>3.9589399999999997E-2</v>
      </c>
      <c r="F70" s="18">
        <v>0.38613550000000002</v>
      </c>
      <c r="G70" s="18">
        <v>0.54161979999999998</v>
      </c>
      <c r="K70" s="18" t="s">
        <v>23</v>
      </c>
      <c r="L70" s="18">
        <v>0.20020019999999999</v>
      </c>
      <c r="M70" s="18">
        <v>0.20020019999999999</v>
      </c>
      <c r="N70" s="18">
        <v>0.20020019999999999</v>
      </c>
      <c r="O70" s="18">
        <v>0.1001001</v>
      </c>
      <c r="P70" s="18">
        <v>0.1001001</v>
      </c>
      <c r="Q70" s="18">
        <v>0.1001001</v>
      </c>
      <c r="R70" s="18">
        <v>0.1001001</v>
      </c>
      <c r="S70" s="18">
        <v>0.1001001</v>
      </c>
      <c r="T70" s="18">
        <v>0.1001001</v>
      </c>
      <c r="U70" s="18">
        <v>0.27027030000000002</v>
      </c>
      <c r="V70" s="18">
        <v>0.27027030000000002</v>
      </c>
      <c r="W70" s="18">
        <v>0.30030030000000002</v>
      </c>
      <c r="X70" s="18">
        <v>0.37037039999999999</v>
      </c>
      <c r="Y70" s="18">
        <v>0.40040039999999999</v>
      </c>
      <c r="Z70" s="18">
        <v>0.43043039999999999</v>
      </c>
      <c r="AA70" s="18">
        <v>0.43043039999999999</v>
      </c>
      <c r="AB70" s="18">
        <v>0.47047050000000001</v>
      </c>
      <c r="AC70" s="18">
        <v>0.47047050000000001</v>
      </c>
      <c r="AD70" s="18">
        <v>0.50050050000000001</v>
      </c>
      <c r="AE70" s="18">
        <v>0.50050050000000001</v>
      </c>
      <c r="AF70" s="18">
        <v>0.50050050000000001</v>
      </c>
      <c r="AG70" s="18">
        <v>0.50050050000000001</v>
      </c>
      <c r="AH70" s="18">
        <v>0.50050050000000001</v>
      </c>
      <c r="AI70" s="18">
        <v>0.50050050000000001</v>
      </c>
    </row>
    <row r="71" spans="2:35">
      <c r="B71" s="18">
        <v>2007</v>
      </c>
      <c r="C71" s="18" t="s">
        <v>201</v>
      </c>
      <c r="D71" s="18">
        <v>0.48186119999999999</v>
      </c>
      <c r="E71" s="18">
        <v>3.9107200000000002E-2</v>
      </c>
      <c r="F71" s="18">
        <v>0.40506579999999998</v>
      </c>
      <c r="G71" s="18">
        <v>0.55865659999999995</v>
      </c>
      <c r="K71" s="18" t="s">
        <v>10</v>
      </c>
      <c r="L71" s="18">
        <v>0</v>
      </c>
      <c r="M71" s="18">
        <v>0</v>
      </c>
      <c r="N71" s="18">
        <v>0</v>
      </c>
      <c r="O71" s="18">
        <v>7.0070099999999996E-2</v>
      </c>
      <c r="P71" s="18">
        <v>0.17017019999999999</v>
      </c>
      <c r="Q71" s="18">
        <v>0.30030030000000002</v>
      </c>
      <c r="R71" s="18">
        <v>0.40040039999999999</v>
      </c>
      <c r="S71" s="18">
        <v>0.40040039999999999</v>
      </c>
      <c r="T71" s="18">
        <v>0.53053050000000002</v>
      </c>
      <c r="U71" s="18">
        <v>0.53053050000000002</v>
      </c>
      <c r="V71" s="18">
        <v>0.56056050000000002</v>
      </c>
      <c r="W71" s="18">
        <v>0.67067069999999995</v>
      </c>
      <c r="X71" s="18">
        <v>0.67067069999999995</v>
      </c>
      <c r="Y71" s="18">
        <v>0.67067069999999995</v>
      </c>
      <c r="Z71" s="18">
        <v>0.71071079999999998</v>
      </c>
      <c r="AA71" s="18">
        <v>0.74074079999999998</v>
      </c>
      <c r="AB71" s="18">
        <v>0.74074079999999998</v>
      </c>
      <c r="AC71" s="18">
        <v>0.77077070000000003</v>
      </c>
      <c r="AD71" s="18">
        <v>0.77077070000000003</v>
      </c>
      <c r="AE71" s="18">
        <v>0.77077070000000003</v>
      </c>
      <c r="AF71" s="18">
        <v>0.77077070000000003</v>
      </c>
      <c r="AG71" s="18">
        <v>0.77077070000000003</v>
      </c>
      <c r="AH71" s="18">
        <v>0.77077070000000003</v>
      </c>
      <c r="AI71" s="18">
        <v>0.77077070000000003</v>
      </c>
    </row>
    <row r="72" spans="2:35">
      <c r="B72" s="18">
        <v>2008</v>
      </c>
      <c r="C72" s="18" t="s">
        <v>201</v>
      </c>
      <c r="D72" s="18">
        <v>0.48280420000000002</v>
      </c>
      <c r="E72" s="18">
        <v>3.8694399999999997E-2</v>
      </c>
      <c r="F72" s="18">
        <v>0.4068195</v>
      </c>
      <c r="G72" s="18">
        <v>0.55878899999999998</v>
      </c>
      <c r="K72" s="18" t="s">
        <v>22</v>
      </c>
      <c r="L72" s="18">
        <v>0.20020019999999999</v>
      </c>
      <c r="M72" s="18">
        <v>0.20020019999999999</v>
      </c>
      <c r="N72" s="18">
        <v>0.20020019999999999</v>
      </c>
      <c r="O72" s="18">
        <v>0.30030030000000002</v>
      </c>
      <c r="P72" s="18">
        <v>0.40040039999999999</v>
      </c>
      <c r="Q72" s="18">
        <v>0.50050050000000001</v>
      </c>
      <c r="R72" s="18">
        <v>0.60060060000000004</v>
      </c>
      <c r="S72" s="18">
        <v>0.70070080000000001</v>
      </c>
      <c r="T72" s="18">
        <v>0.70070080000000001</v>
      </c>
      <c r="U72" s="18">
        <v>0.70070080000000001</v>
      </c>
      <c r="V72" s="18">
        <v>0.70070080000000001</v>
      </c>
      <c r="W72" s="18">
        <v>0.70070080000000001</v>
      </c>
      <c r="X72" s="18">
        <v>0.70070080000000001</v>
      </c>
      <c r="Y72" s="18">
        <v>0.70070080000000001</v>
      </c>
      <c r="Z72" s="18">
        <v>0.73073080000000001</v>
      </c>
      <c r="AA72" s="18">
        <v>0.76076069999999996</v>
      </c>
      <c r="AB72" s="18">
        <v>0.76076069999999996</v>
      </c>
      <c r="AC72" s="18">
        <v>0.76076069999999996</v>
      </c>
      <c r="AD72" s="18">
        <v>0.76076069999999996</v>
      </c>
      <c r="AE72" s="18">
        <v>0.76076069999999996</v>
      </c>
      <c r="AF72" s="18">
        <v>0.76076069999999996</v>
      </c>
      <c r="AG72" s="18">
        <v>0.76076069999999996</v>
      </c>
      <c r="AH72" s="18">
        <v>0.79079080000000002</v>
      </c>
      <c r="AI72" s="18">
        <v>0.79079080000000002</v>
      </c>
    </row>
    <row r="73" spans="2:35">
      <c r="B73" s="18">
        <v>2009</v>
      </c>
      <c r="C73" s="18" t="s">
        <v>201</v>
      </c>
      <c r="D73" s="18">
        <v>0.48616470000000001</v>
      </c>
      <c r="E73" s="18">
        <v>3.8619800000000003E-2</v>
      </c>
      <c r="F73" s="18">
        <v>0.41032649999999998</v>
      </c>
      <c r="G73" s="18">
        <v>0.56200300000000003</v>
      </c>
      <c r="K73" s="18" t="s">
        <v>1</v>
      </c>
      <c r="L73" s="18">
        <v>0</v>
      </c>
      <c r="M73" s="18">
        <v>0</v>
      </c>
      <c r="N73" s="18">
        <v>0.40040039999999999</v>
      </c>
      <c r="O73" s="18">
        <v>0.50050050000000001</v>
      </c>
      <c r="P73" s="18">
        <v>0.70070069999999995</v>
      </c>
      <c r="Q73" s="18">
        <v>0.80080079999999998</v>
      </c>
      <c r="R73" s="18">
        <v>0.80080079999999998</v>
      </c>
      <c r="S73" s="18">
        <v>0.80080079999999998</v>
      </c>
      <c r="T73" s="18">
        <v>0.83383379999999996</v>
      </c>
      <c r="U73" s="18">
        <v>0.83383379999999996</v>
      </c>
      <c r="V73" s="18">
        <v>0.83383379999999996</v>
      </c>
      <c r="W73" s="18">
        <v>0.86686680000000005</v>
      </c>
      <c r="X73" s="18">
        <v>0.86686680000000005</v>
      </c>
      <c r="Y73" s="18">
        <v>0.86686680000000005</v>
      </c>
      <c r="Z73" s="18">
        <v>0.86686680000000005</v>
      </c>
      <c r="AA73" s="18">
        <v>0.86686680000000005</v>
      </c>
      <c r="AB73" s="18">
        <v>0.86686680000000005</v>
      </c>
      <c r="AC73" s="18">
        <v>0.86686680000000005</v>
      </c>
      <c r="AD73" s="18">
        <v>0.86686680000000005</v>
      </c>
    </row>
    <row r="74" spans="2:35">
      <c r="B74" s="18">
        <v>2010</v>
      </c>
      <c r="C74" s="18" t="s">
        <v>201</v>
      </c>
      <c r="D74" s="18">
        <v>0.49367220000000001</v>
      </c>
      <c r="E74" s="18">
        <v>3.9320500000000001E-2</v>
      </c>
      <c r="F74" s="18">
        <v>0.4164582</v>
      </c>
      <c r="G74" s="18">
        <v>0.57088629999999996</v>
      </c>
      <c r="K74" s="18" t="s">
        <v>2</v>
      </c>
      <c r="L74" s="18">
        <v>0</v>
      </c>
      <c r="M74" s="18">
        <v>0</v>
      </c>
      <c r="N74" s="18">
        <v>0</v>
      </c>
      <c r="O74" s="18">
        <v>0.20020019999999999</v>
      </c>
      <c r="P74" s="18">
        <v>0.50050050000000001</v>
      </c>
      <c r="Q74" s="18">
        <v>0.70070069999999995</v>
      </c>
      <c r="R74" s="18">
        <v>0.80080079999999998</v>
      </c>
      <c r="S74" s="18">
        <v>0.83083079999999998</v>
      </c>
      <c r="T74" s="18">
        <v>0.83083079999999998</v>
      </c>
      <c r="U74" s="18">
        <v>0.83083079999999998</v>
      </c>
      <c r="V74" s="18">
        <v>0.83083079999999998</v>
      </c>
      <c r="W74" s="18">
        <v>0.83083079999999998</v>
      </c>
      <c r="X74" s="18">
        <v>0.86086090000000004</v>
      </c>
      <c r="Y74" s="18">
        <v>0.86086090000000004</v>
      </c>
      <c r="Z74" s="18">
        <v>0.86086090000000004</v>
      </c>
      <c r="AA74" s="18">
        <v>0.86086090000000004</v>
      </c>
      <c r="AB74" s="18">
        <v>0.9009009</v>
      </c>
      <c r="AC74" s="18">
        <v>0.9009009</v>
      </c>
      <c r="AD74" s="18">
        <v>0.9009009</v>
      </c>
      <c r="AE74" s="18">
        <v>0.9009009</v>
      </c>
      <c r="AF74" s="18">
        <v>0.9009009</v>
      </c>
      <c r="AG74" s="18">
        <v>0.9009009</v>
      </c>
      <c r="AH74" s="18">
        <v>0.9009009</v>
      </c>
      <c r="AI74" s="18">
        <v>0.9009009</v>
      </c>
    </row>
    <row r="75" spans="2:35">
      <c r="B75" s="18" t="s">
        <v>206</v>
      </c>
      <c r="C75" s="18" t="s">
        <v>215</v>
      </c>
      <c r="D75" s="18" t="s">
        <v>208</v>
      </c>
      <c r="E75" s="18" t="s">
        <v>209</v>
      </c>
      <c r="F75" s="18" t="s">
        <v>210</v>
      </c>
      <c r="G75" s="18" t="s">
        <v>208</v>
      </c>
      <c r="K75" s="18" t="s">
        <v>11</v>
      </c>
      <c r="L75" s="18">
        <v>0</v>
      </c>
      <c r="M75" s="18">
        <v>0</v>
      </c>
      <c r="N75" s="18">
        <v>0</v>
      </c>
      <c r="O75" s="18">
        <v>0</v>
      </c>
      <c r="P75" s="18">
        <v>0.1001001</v>
      </c>
      <c r="Q75" s="18">
        <v>0.1001001</v>
      </c>
      <c r="R75" s="18">
        <v>0.40040039999999999</v>
      </c>
      <c r="S75" s="18">
        <v>0.60060060000000004</v>
      </c>
      <c r="T75" s="18">
        <v>0.63063060000000004</v>
      </c>
      <c r="U75" s="18">
        <v>0.63063060000000004</v>
      </c>
      <c r="V75" s="18">
        <v>0.63063060000000004</v>
      </c>
      <c r="W75" s="18">
        <v>0.63063060000000004</v>
      </c>
      <c r="X75" s="18">
        <v>0.63063060000000004</v>
      </c>
      <c r="Y75" s="18">
        <v>0.63063060000000004</v>
      </c>
      <c r="Z75" s="18">
        <v>0.63063060000000004</v>
      </c>
      <c r="AA75" s="18">
        <v>0.63063060000000004</v>
      </c>
      <c r="AB75" s="18">
        <v>0.70070069999999995</v>
      </c>
      <c r="AC75" s="18">
        <v>0.70070069999999995</v>
      </c>
      <c r="AD75" s="18">
        <v>0.73073080000000001</v>
      </c>
      <c r="AE75" s="18">
        <v>0.73073080000000001</v>
      </c>
      <c r="AF75" s="18">
        <v>0.73073080000000001</v>
      </c>
      <c r="AG75" s="18">
        <v>0.73073080000000001</v>
      </c>
      <c r="AH75" s="18">
        <v>0.73073080000000001</v>
      </c>
      <c r="AI75" s="18">
        <v>0.73073080000000001</v>
      </c>
    </row>
    <row r="76" spans="2:35">
      <c r="K76" s="18" t="s">
        <v>5</v>
      </c>
      <c r="L76" s="18">
        <v>0</v>
      </c>
      <c r="M76" s="18">
        <v>0.1001001</v>
      </c>
      <c r="N76" s="18">
        <v>0.20020019999999999</v>
      </c>
      <c r="O76" s="18">
        <v>0.40040039999999999</v>
      </c>
      <c r="P76" s="18">
        <v>0.60060060000000004</v>
      </c>
      <c r="Q76" s="18">
        <v>0.67067069999999995</v>
      </c>
      <c r="R76" s="18">
        <v>0.77077070000000003</v>
      </c>
      <c r="S76" s="18">
        <v>0.80080079999999998</v>
      </c>
      <c r="T76" s="18">
        <v>0.83083079999999998</v>
      </c>
      <c r="U76" s="18">
        <v>0.86086090000000004</v>
      </c>
      <c r="V76" s="18">
        <v>0.86086090000000004</v>
      </c>
      <c r="W76" s="18">
        <v>0.86086090000000004</v>
      </c>
      <c r="X76" s="18">
        <v>0.86086090000000004</v>
      </c>
      <c r="Y76" s="18">
        <v>0.86086090000000004</v>
      </c>
      <c r="Z76" s="18">
        <v>0.86086090000000004</v>
      </c>
      <c r="AA76" s="18">
        <v>0.86086090000000004</v>
      </c>
      <c r="AB76" s="18">
        <v>0.9009009</v>
      </c>
      <c r="AC76" s="18">
        <v>0.9009009</v>
      </c>
      <c r="AD76" s="18">
        <v>0.9009009</v>
      </c>
      <c r="AE76" s="18">
        <v>0.9009009</v>
      </c>
      <c r="AF76" s="18">
        <v>0.9009009</v>
      </c>
      <c r="AG76" s="18">
        <v>0.9009009</v>
      </c>
      <c r="AH76" s="18">
        <v>0.9009009</v>
      </c>
      <c r="AI76" s="18">
        <v>0.9009009</v>
      </c>
    </row>
    <row r="77" spans="2:35">
      <c r="K77" s="18" t="s">
        <v>33</v>
      </c>
      <c r="L77" s="18">
        <v>0</v>
      </c>
      <c r="M77" s="18">
        <v>0</v>
      </c>
      <c r="N77" s="18">
        <v>0</v>
      </c>
      <c r="O77" s="18">
        <v>0.1001001</v>
      </c>
      <c r="P77" s="18">
        <v>0.20020019999999999</v>
      </c>
      <c r="Q77" s="18">
        <v>0.2302302</v>
      </c>
      <c r="R77" s="18">
        <v>0.30030030000000002</v>
      </c>
      <c r="S77" s="18">
        <v>0.53053050000000002</v>
      </c>
      <c r="T77" s="18">
        <v>0.60060060000000004</v>
      </c>
      <c r="U77" s="18">
        <v>0.60060060000000004</v>
      </c>
      <c r="V77" s="18">
        <v>0.60060060000000004</v>
      </c>
      <c r="W77" s="18">
        <v>0.60060060000000004</v>
      </c>
      <c r="X77" s="18">
        <v>0.60060060000000004</v>
      </c>
      <c r="Y77" s="18">
        <v>0.60060060000000004</v>
      </c>
      <c r="Z77" s="18">
        <v>0.60060060000000004</v>
      </c>
      <c r="AA77" s="18">
        <v>0.60060060000000004</v>
      </c>
      <c r="AB77" s="18">
        <v>0.60060060000000004</v>
      </c>
      <c r="AC77" s="18">
        <v>0.60060060000000004</v>
      </c>
      <c r="AD77" s="18">
        <v>0.60060060000000004</v>
      </c>
      <c r="AE77" s="18">
        <v>0.60060060000000004</v>
      </c>
      <c r="AF77" s="18">
        <v>0.60060060000000004</v>
      </c>
      <c r="AG77" s="18">
        <v>0.60060060000000004</v>
      </c>
      <c r="AH77" s="18">
        <v>0.60060060000000004</v>
      </c>
      <c r="AI77" s="18">
        <v>0.60060060000000004</v>
      </c>
    </row>
    <row r="78" spans="2:35">
      <c r="K78" s="18" t="s">
        <v>31</v>
      </c>
      <c r="L78" s="18">
        <v>0</v>
      </c>
      <c r="M78" s="18">
        <v>0</v>
      </c>
      <c r="N78" s="18">
        <v>0</v>
      </c>
      <c r="O78" s="18">
        <v>0.20020019999999999</v>
      </c>
      <c r="P78" s="18">
        <v>0.30030030000000002</v>
      </c>
      <c r="Q78" s="18">
        <v>0.60060060000000004</v>
      </c>
      <c r="R78" s="18">
        <v>0.60060060000000004</v>
      </c>
      <c r="S78" s="18">
        <v>0.60060060000000004</v>
      </c>
      <c r="T78" s="18">
        <v>0.60060060000000004</v>
      </c>
      <c r="U78" s="18">
        <v>0.60060060000000004</v>
      </c>
      <c r="V78" s="18">
        <v>0.60060060000000004</v>
      </c>
      <c r="W78" s="18">
        <v>0.60060060000000004</v>
      </c>
      <c r="X78" s="18">
        <v>0.60060060000000004</v>
      </c>
      <c r="Y78" s="18">
        <v>0.60060060000000004</v>
      </c>
      <c r="Z78" s="18">
        <v>0.60060060000000004</v>
      </c>
      <c r="AA78" s="18">
        <v>0.67067069999999995</v>
      </c>
      <c r="AB78" s="18">
        <v>0.67067069999999995</v>
      </c>
      <c r="AC78" s="18">
        <v>0.67067069999999995</v>
      </c>
      <c r="AD78" s="18">
        <v>0.67067069999999995</v>
      </c>
      <c r="AE78" s="18">
        <v>0.67067069999999995</v>
      </c>
      <c r="AF78" s="18">
        <v>0.67067069999999995</v>
      </c>
      <c r="AG78" s="18">
        <v>0.67067069999999995</v>
      </c>
      <c r="AH78" s="18">
        <v>0.67067069999999995</v>
      </c>
      <c r="AI78" s="18">
        <v>0.67067069999999995</v>
      </c>
    </row>
    <row r="79" spans="2:35">
      <c r="K79" s="18" t="s">
        <v>6</v>
      </c>
      <c r="L79" s="18">
        <v>0</v>
      </c>
      <c r="M79" s="18">
        <v>0</v>
      </c>
      <c r="N79" s="18">
        <v>0</v>
      </c>
      <c r="O79" s="18">
        <v>0.30030030000000002</v>
      </c>
      <c r="P79" s="18">
        <v>0.40040039999999999</v>
      </c>
      <c r="Q79" s="18">
        <v>0.50050050000000001</v>
      </c>
      <c r="R79" s="18">
        <v>0.50050050000000001</v>
      </c>
      <c r="S79" s="18">
        <v>0.70070069999999995</v>
      </c>
      <c r="T79" s="18">
        <v>0.67067069999999995</v>
      </c>
      <c r="U79" s="18">
        <v>0.67067069999999995</v>
      </c>
      <c r="V79" s="18">
        <v>0.67067069999999995</v>
      </c>
      <c r="W79" s="18">
        <v>0.70070080000000001</v>
      </c>
      <c r="X79" s="18">
        <v>0.70070080000000001</v>
      </c>
      <c r="Y79" s="18">
        <v>0.73073080000000001</v>
      </c>
      <c r="Z79" s="18">
        <v>0.80080079999999998</v>
      </c>
      <c r="AA79" s="18">
        <v>0.80080079999999998</v>
      </c>
      <c r="AB79" s="18">
        <v>0.80080079999999998</v>
      </c>
      <c r="AC79" s="18">
        <v>0.80080079999999998</v>
      </c>
      <c r="AD79" s="18">
        <v>0.80080079999999998</v>
      </c>
      <c r="AE79" s="18">
        <v>0.80080079999999998</v>
      </c>
      <c r="AF79" s="18">
        <v>0.80080079999999998</v>
      </c>
      <c r="AG79" s="18">
        <v>0.80080079999999998</v>
      </c>
      <c r="AH79" s="18">
        <v>0.80080079999999998</v>
      </c>
      <c r="AI79" s="18">
        <v>0.83083079999999998</v>
      </c>
    </row>
    <row r="80" spans="2:35">
      <c r="K80" s="18" t="s">
        <v>26</v>
      </c>
      <c r="L80" s="18">
        <v>0</v>
      </c>
      <c r="M80" s="18">
        <v>0</v>
      </c>
      <c r="N80" s="18">
        <v>0</v>
      </c>
      <c r="O80" s="18">
        <v>0.27027030000000002</v>
      </c>
      <c r="P80" s="18">
        <v>0.53053050000000002</v>
      </c>
      <c r="Q80" s="18">
        <v>0.60060060000000004</v>
      </c>
      <c r="R80" s="18">
        <v>0.60060060000000004</v>
      </c>
      <c r="S80" s="18">
        <v>0.70070069999999995</v>
      </c>
      <c r="T80" s="18">
        <v>0.67067069999999995</v>
      </c>
      <c r="U80" s="18">
        <v>0.67067069999999995</v>
      </c>
      <c r="V80" s="18">
        <v>0.70070080000000001</v>
      </c>
      <c r="W80" s="18">
        <v>0.70070080000000001</v>
      </c>
      <c r="X80" s="18">
        <v>0.73073080000000001</v>
      </c>
      <c r="Y80" s="18">
        <v>0.80080079999999998</v>
      </c>
      <c r="Z80" s="18">
        <v>0.80080079999999998</v>
      </c>
      <c r="AA80" s="18">
        <v>0.80080079999999998</v>
      </c>
      <c r="AB80" s="18">
        <v>0.83083079999999998</v>
      </c>
      <c r="AC80" s="18">
        <v>0.83083079999999998</v>
      </c>
      <c r="AD80" s="18">
        <v>0.83083079999999998</v>
      </c>
      <c r="AE80" s="18">
        <v>0.83083079999999998</v>
      </c>
      <c r="AF80" s="18">
        <v>0.83083079999999998</v>
      </c>
      <c r="AG80" s="18">
        <v>0.83083079999999998</v>
      </c>
      <c r="AH80" s="18">
        <v>0.83083079999999998</v>
      </c>
      <c r="AI80" s="18">
        <v>0.83083079999999998</v>
      </c>
    </row>
    <row r="81" spans="11:35">
      <c r="K81" s="18" t="s">
        <v>21</v>
      </c>
      <c r="L81" s="18">
        <v>0.20020019999999999</v>
      </c>
      <c r="M81" s="18">
        <v>0.20020019999999999</v>
      </c>
      <c r="N81" s="18">
        <v>0.20020019999999999</v>
      </c>
      <c r="O81" s="18">
        <v>0.20020019999999999</v>
      </c>
      <c r="P81" s="18">
        <v>0.30030030000000002</v>
      </c>
      <c r="Q81" s="18">
        <v>0.50050050000000001</v>
      </c>
      <c r="R81" s="18">
        <v>0.50050050000000001</v>
      </c>
      <c r="S81" s="18">
        <v>0.60060060000000004</v>
      </c>
      <c r="T81" s="18">
        <v>0.60060060000000004</v>
      </c>
      <c r="U81" s="18">
        <v>0.60060060000000004</v>
      </c>
      <c r="V81" s="18">
        <v>0.60060060000000004</v>
      </c>
      <c r="W81" s="18">
        <v>0.63063060000000004</v>
      </c>
      <c r="X81" s="18">
        <v>0.63063060000000004</v>
      </c>
      <c r="Y81" s="18">
        <v>0.63063060000000004</v>
      </c>
      <c r="Z81" s="18">
        <v>0.63063060000000004</v>
      </c>
      <c r="AA81" s="18">
        <v>0.66066069999999999</v>
      </c>
      <c r="AB81" s="18">
        <v>0.66066069999999999</v>
      </c>
      <c r="AC81" s="18">
        <v>0.70070069999999995</v>
      </c>
      <c r="AD81" s="18">
        <v>0.70070069999999995</v>
      </c>
      <c r="AE81" s="18">
        <v>0.70070069999999995</v>
      </c>
      <c r="AF81" s="18">
        <v>0.70070069999999995</v>
      </c>
      <c r="AG81" s="18">
        <v>0.70070069999999995</v>
      </c>
      <c r="AH81" s="18">
        <v>0.70070069999999995</v>
      </c>
      <c r="AI81" s="18">
        <v>0.70070069999999995</v>
      </c>
    </row>
    <row r="82" spans="11:35">
      <c r="K82" s="18" t="s">
        <v>4</v>
      </c>
      <c r="L82" s="18">
        <v>0</v>
      </c>
      <c r="M82" s="18">
        <v>0</v>
      </c>
      <c r="N82" s="18">
        <v>0</v>
      </c>
      <c r="O82" s="18">
        <v>0</v>
      </c>
      <c r="P82" s="18">
        <v>0.1001001</v>
      </c>
      <c r="Q82" s="18">
        <v>0.30030030000000002</v>
      </c>
      <c r="R82" s="18">
        <v>0.50050050000000001</v>
      </c>
      <c r="S82" s="18">
        <v>0.50050050000000001</v>
      </c>
      <c r="T82" s="18">
        <v>0.50050050000000001</v>
      </c>
      <c r="U82" s="18">
        <v>0.53053050000000002</v>
      </c>
      <c r="V82" s="18">
        <v>0.53053050000000002</v>
      </c>
      <c r="W82" s="18">
        <v>0.57057060000000004</v>
      </c>
      <c r="X82" s="18">
        <v>0.57057060000000004</v>
      </c>
      <c r="Y82" s="18">
        <v>0.57057060000000004</v>
      </c>
      <c r="Z82" s="18">
        <v>0.54054049999999998</v>
      </c>
      <c r="AA82" s="18">
        <v>0.54054049999999998</v>
      </c>
      <c r="AB82" s="18">
        <v>0.57057060000000004</v>
      </c>
      <c r="AC82" s="18">
        <v>0.57057060000000004</v>
      </c>
      <c r="AD82" s="18">
        <v>0.57057060000000004</v>
      </c>
      <c r="AE82" s="18">
        <v>0.60060060000000004</v>
      </c>
      <c r="AF82" s="18">
        <v>0.60060060000000004</v>
      </c>
      <c r="AG82" s="18">
        <v>0.60060060000000004</v>
      </c>
      <c r="AH82" s="18">
        <v>0.60060060000000004</v>
      </c>
      <c r="AI82" s="18">
        <v>0.60060060000000004</v>
      </c>
    </row>
    <row r="83" spans="11:35">
      <c r="K83" s="18" t="s">
        <v>34</v>
      </c>
      <c r="L83" s="18">
        <v>0</v>
      </c>
      <c r="M83" s="18">
        <v>0</v>
      </c>
      <c r="N83" s="18">
        <v>7.0070099999999996E-2</v>
      </c>
      <c r="O83" s="18">
        <v>0.1001001</v>
      </c>
      <c r="P83" s="18">
        <v>0.24024029999999999</v>
      </c>
      <c r="Q83" s="18">
        <v>0.24024029999999999</v>
      </c>
      <c r="R83" s="18">
        <v>0.24024029999999999</v>
      </c>
      <c r="S83" s="18">
        <v>0.31031029999999998</v>
      </c>
      <c r="T83" s="18">
        <v>0.37037039999999999</v>
      </c>
      <c r="U83" s="18">
        <v>0.40040039999999999</v>
      </c>
      <c r="V83" s="18">
        <v>0.47047050000000001</v>
      </c>
      <c r="W83" s="18">
        <v>0.47047050000000001</v>
      </c>
      <c r="X83" s="18">
        <v>0.47047050000000001</v>
      </c>
      <c r="Y83" s="18">
        <v>0.50050050000000001</v>
      </c>
      <c r="Z83" s="18">
        <v>0.57057060000000004</v>
      </c>
      <c r="AA83" s="18">
        <v>0.60060060000000004</v>
      </c>
      <c r="AB83" s="18">
        <v>0.60060060000000004</v>
      </c>
      <c r="AC83" s="18">
        <v>0.60060060000000004</v>
      </c>
      <c r="AD83" s="18">
        <v>0.63063060000000004</v>
      </c>
      <c r="AE83" s="18">
        <v>0.63063060000000004</v>
      </c>
      <c r="AF83" s="18">
        <v>0.63063060000000004</v>
      </c>
      <c r="AG83" s="18">
        <v>0.63063060000000004</v>
      </c>
      <c r="AH83" s="18">
        <v>0.63063060000000004</v>
      </c>
      <c r="AI83" s="18">
        <v>0.63063060000000004</v>
      </c>
    </row>
    <row r="84" spans="11:35">
      <c r="K84" s="18" t="s">
        <v>19</v>
      </c>
      <c r="L84" s="18">
        <v>0.20020019999999999</v>
      </c>
      <c r="M84" s="18">
        <v>0.20020019999999999</v>
      </c>
      <c r="N84" s="18">
        <v>0.20020019999999999</v>
      </c>
      <c r="O84" s="18">
        <v>0.20020019999999999</v>
      </c>
      <c r="P84" s="18">
        <v>0.20020019999999999</v>
      </c>
      <c r="Q84" s="18">
        <v>0.20020019999999999</v>
      </c>
      <c r="R84" s="18">
        <v>0.20020019999999999</v>
      </c>
      <c r="S84" s="18">
        <v>0.20020019999999999</v>
      </c>
      <c r="T84" s="18">
        <v>0.20020019999999999</v>
      </c>
      <c r="U84" s="18">
        <v>0</v>
      </c>
      <c r="V84" s="18">
        <v>0.17017019999999999</v>
      </c>
      <c r="W84" s="18">
        <v>0.17017019999999999</v>
      </c>
      <c r="X84" s="18">
        <v>0.17017019999999999</v>
      </c>
      <c r="Y84" s="18">
        <v>0.44044040000000001</v>
      </c>
      <c r="Z84" s="18">
        <v>0.47047050000000001</v>
      </c>
      <c r="AA84" s="18">
        <v>0.50050050000000001</v>
      </c>
      <c r="AB84" s="18">
        <v>0.60060060000000004</v>
      </c>
      <c r="AC84" s="18">
        <v>0.60060060000000004</v>
      </c>
      <c r="AD84" s="18">
        <v>0.60060060000000004</v>
      </c>
      <c r="AE84" s="18">
        <v>0.60060060000000004</v>
      </c>
      <c r="AF84" s="18">
        <v>0.57057060000000004</v>
      </c>
      <c r="AG84" s="18">
        <v>0.60060060000000004</v>
      </c>
      <c r="AH84" s="18">
        <v>0.63063060000000004</v>
      </c>
      <c r="AI84" s="18">
        <v>0.63063060000000004</v>
      </c>
    </row>
    <row r="85" spans="11:35">
      <c r="K85" s="18" t="s">
        <v>3</v>
      </c>
      <c r="L85" s="18">
        <v>0.1001001</v>
      </c>
      <c r="M85" s="18">
        <v>0.40040039999999999</v>
      </c>
      <c r="N85" s="18">
        <v>0.40040039999999999</v>
      </c>
      <c r="O85" s="18">
        <v>0.50050050000000001</v>
      </c>
      <c r="P85" s="18">
        <v>0.60060060000000004</v>
      </c>
      <c r="Q85" s="18">
        <v>0.70070069999999995</v>
      </c>
      <c r="R85" s="18">
        <v>0.70070069999999995</v>
      </c>
      <c r="S85" s="18">
        <v>0.73073080000000001</v>
      </c>
      <c r="T85" s="18">
        <v>0.76076069999999996</v>
      </c>
      <c r="U85" s="18">
        <v>0.76076069999999996</v>
      </c>
      <c r="V85" s="18">
        <v>0.76076069999999996</v>
      </c>
      <c r="W85" s="18">
        <v>0.76076069999999996</v>
      </c>
      <c r="X85" s="18">
        <v>0.79079080000000002</v>
      </c>
      <c r="Y85" s="18">
        <v>0.79079080000000002</v>
      </c>
      <c r="Z85" s="18">
        <v>0.79079080000000002</v>
      </c>
      <c r="AA85" s="18">
        <v>0.79079080000000002</v>
      </c>
      <c r="AB85" s="18">
        <v>0.83083079999999998</v>
      </c>
      <c r="AC85" s="18">
        <v>0.83083079999999998</v>
      </c>
      <c r="AD85" s="18">
        <v>0.83083079999999998</v>
      </c>
      <c r="AE85" s="18">
        <v>0.83083079999999998</v>
      </c>
      <c r="AF85" s="18">
        <v>0.83083079999999998</v>
      </c>
      <c r="AG85" s="18">
        <v>0.8708709</v>
      </c>
      <c r="AH85" s="18">
        <v>0.8708709</v>
      </c>
      <c r="AI85" s="18">
        <v>0.8708709</v>
      </c>
    </row>
    <row r="86" spans="11:35">
      <c r="K86" s="18" t="s">
        <v>12</v>
      </c>
      <c r="L86" s="18">
        <v>0</v>
      </c>
      <c r="M86" s="18">
        <v>0</v>
      </c>
      <c r="N86" s="18">
        <v>7.0070099999999996E-2</v>
      </c>
      <c r="O86" s="18">
        <v>0.17017019999999999</v>
      </c>
      <c r="P86" s="18">
        <v>0.30030030000000002</v>
      </c>
      <c r="Q86" s="18">
        <v>0.33033030000000002</v>
      </c>
      <c r="R86" s="18">
        <v>0.37037039999999999</v>
      </c>
      <c r="S86" s="18">
        <v>0.47047050000000001</v>
      </c>
      <c r="T86" s="18">
        <v>0.50050050000000001</v>
      </c>
      <c r="U86" s="18">
        <v>0.50050050000000001</v>
      </c>
      <c r="V86" s="18">
        <v>0.54054049999999998</v>
      </c>
      <c r="W86" s="18">
        <v>0.57057060000000004</v>
      </c>
      <c r="X86" s="18">
        <v>0.60060060000000004</v>
      </c>
      <c r="Y86" s="18">
        <v>0.60060060000000004</v>
      </c>
      <c r="Z86" s="18">
        <v>0.60060060000000004</v>
      </c>
      <c r="AA86" s="18">
        <v>0.64064069999999995</v>
      </c>
      <c r="AB86" s="18">
        <v>0.67067069999999995</v>
      </c>
      <c r="AC86" s="18">
        <v>0.71071079999999998</v>
      </c>
      <c r="AD86" s="18">
        <v>0.71071079999999998</v>
      </c>
      <c r="AE86" s="18">
        <v>0.71071079999999998</v>
      </c>
      <c r="AF86" s="18">
        <v>0.71071079999999998</v>
      </c>
      <c r="AG86" s="18">
        <v>0.71071079999999998</v>
      </c>
      <c r="AH86" s="18">
        <v>0.71071079999999998</v>
      </c>
      <c r="AI86" s="18">
        <v>0.71071079999999998</v>
      </c>
    </row>
    <row r="87" spans="11:35">
      <c r="K87" s="18" t="s">
        <v>7</v>
      </c>
      <c r="L87" s="18">
        <v>0</v>
      </c>
      <c r="M87" s="18">
        <v>0</v>
      </c>
      <c r="N87" s="18">
        <v>0</v>
      </c>
      <c r="O87" s="18">
        <v>0.20020019999999999</v>
      </c>
      <c r="P87" s="18">
        <v>0.40040039999999999</v>
      </c>
      <c r="Q87" s="18">
        <v>0.47047050000000001</v>
      </c>
      <c r="R87" s="18">
        <v>0.60060060000000004</v>
      </c>
      <c r="S87" s="18">
        <v>0.60060060000000004</v>
      </c>
      <c r="T87" s="18">
        <v>0.63063060000000004</v>
      </c>
      <c r="U87" s="18">
        <v>0.63063060000000004</v>
      </c>
      <c r="V87" s="18">
        <v>0.60060060000000004</v>
      </c>
      <c r="W87" s="18">
        <v>0.63063060000000004</v>
      </c>
      <c r="X87" s="18">
        <v>0.66066069999999999</v>
      </c>
      <c r="Y87" s="18">
        <v>0.66066069999999999</v>
      </c>
      <c r="Z87" s="18">
        <v>0.66066069999999999</v>
      </c>
      <c r="AA87" s="18">
        <v>0.66066069999999999</v>
      </c>
      <c r="AB87" s="18">
        <v>0.63063060000000004</v>
      </c>
      <c r="AC87" s="18">
        <v>0.63063060000000004</v>
      </c>
      <c r="AD87" s="18">
        <v>0.63063060000000004</v>
      </c>
      <c r="AE87" s="18">
        <v>0.63063060000000004</v>
      </c>
      <c r="AF87" s="18">
        <v>0.63063060000000004</v>
      </c>
      <c r="AG87" s="18">
        <v>0.63063060000000004</v>
      </c>
      <c r="AH87" s="18">
        <v>0.63063060000000004</v>
      </c>
      <c r="AI87" s="18">
        <v>0.63063060000000004</v>
      </c>
    </row>
    <row r="88" spans="11:35">
      <c r="K88" s="18" t="s">
        <v>20</v>
      </c>
      <c r="L88" s="18">
        <v>0.20020019999999999</v>
      </c>
      <c r="M88" s="18">
        <v>0.20020019999999999</v>
      </c>
      <c r="N88" s="18">
        <v>0.20020019999999999</v>
      </c>
      <c r="O88" s="18">
        <v>0.20020019999999999</v>
      </c>
      <c r="P88" s="18">
        <v>0.20020019999999999</v>
      </c>
      <c r="Q88" s="18">
        <v>0.20020019999999999</v>
      </c>
      <c r="R88" s="18">
        <v>0.20020019999999999</v>
      </c>
      <c r="S88" s="18">
        <v>0.20020019999999999</v>
      </c>
      <c r="T88" s="18">
        <v>0.20020019999999999</v>
      </c>
      <c r="U88" s="18">
        <v>0.20020019999999999</v>
      </c>
      <c r="V88" s="18">
        <v>0.20020019999999999</v>
      </c>
      <c r="W88" s="18">
        <v>0.20020019999999999</v>
      </c>
      <c r="X88" s="18">
        <v>0.20020019999999999</v>
      </c>
      <c r="Y88" s="18">
        <v>0.40040039999999999</v>
      </c>
      <c r="Z88" s="18">
        <v>0.43043039999999999</v>
      </c>
      <c r="AA88" s="18">
        <v>0.46046049999999999</v>
      </c>
      <c r="AB88" s="18">
        <v>0.53053050000000002</v>
      </c>
      <c r="AC88" s="18">
        <v>0.57057060000000004</v>
      </c>
      <c r="AD88" s="18">
        <v>0.57057060000000004</v>
      </c>
      <c r="AE88" s="18">
        <v>0.57057060000000004</v>
      </c>
      <c r="AF88" s="18">
        <v>0.57057060000000004</v>
      </c>
      <c r="AG88" s="18">
        <v>0.57057060000000004</v>
      </c>
      <c r="AH88" s="18">
        <v>0.57057060000000004</v>
      </c>
      <c r="AI88" s="18">
        <v>0.57057060000000004</v>
      </c>
    </row>
    <row r="89" spans="11:35">
      <c r="K89" s="18" t="s">
        <v>17</v>
      </c>
      <c r="L89" s="18">
        <v>0</v>
      </c>
      <c r="M89" s="18">
        <v>0</v>
      </c>
      <c r="N89" s="18">
        <v>0.30030030000000002</v>
      </c>
      <c r="O89" s="18">
        <v>0.50050050000000001</v>
      </c>
      <c r="P89" s="18">
        <v>0.70070069999999995</v>
      </c>
      <c r="Q89" s="18">
        <v>0.70070069999999995</v>
      </c>
      <c r="R89" s="18">
        <v>0.70070069999999995</v>
      </c>
      <c r="S89" s="18">
        <v>0.73073080000000001</v>
      </c>
      <c r="T89" s="18">
        <v>0.80080079999999998</v>
      </c>
      <c r="U89" s="18">
        <v>0.80080079999999998</v>
      </c>
      <c r="V89" s="18">
        <v>0.83083079999999998</v>
      </c>
      <c r="W89" s="18">
        <v>0.83083079999999998</v>
      </c>
      <c r="X89" s="18">
        <v>0.83083079999999998</v>
      </c>
      <c r="Y89" s="18">
        <v>0.86086090000000004</v>
      </c>
      <c r="Z89" s="18">
        <v>0.86086090000000004</v>
      </c>
      <c r="AA89" s="18">
        <v>0.86086090000000004</v>
      </c>
      <c r="AB89" s="18">
        <v>0.9009009</v>
      </c>
      <c r="AC89" s="18">
        <v>0.9009009</v>
      </c>
      <c r="AD89" s="18">
        <v>0.9009009</v>
      </c>
      <c r="AE89" s="18">
        <v>0.9009009</v>
      </c>
      <c r="AF89" s="18">
        <v>0.9009009</v>
      </c>
      <c r="AG89" s="18">
        <v>0.9009009</v>
      </c>
      <c r="AH89" s="18">
        <v>0.9009009</v>
      </c>
      <c r="AI89" s="18">
        <v>0.9009009</v>
      </c>
    </row>
    <row r="90" spans="11:35">
      <c r="K90" s="18" t="s">
        <v>25</v>
      </c>
      <c r="L90" s="18">
        <v>0.20020019999999999</v>
      </c>
      <c r="M90" s="18">
        <v>0.20020019999999999</v>
      </c>
      <c r="N90" s="18">
        <v>0.20020019999999999</v>
      </c>
      <c r="O90" s="18">
        <v>0.20020019999999999</v>
      </c>
      <c r="P90" s="18">
        <v>0.50050050000000001</v>
      </c>
      <c r="Q90" s="18">
        <v>0.57057060000000004</v>
      </c>
      <c r="R90" s="18">
        <v>0.64064069999999995</v>
      </c>
      <c r="S90" s="18">
        <v>0.67067069999999995</v>
      </c>
      <c r="T90" s="18">
        <v>0.70070080000000001</v>
      </c>
      <c r="U90" s="18">
        <v>0.70070080000000001</v>
      </c>
      <c r="V90" s="18">
        <v>0.70070080000000001</v>
      </c>
      <c r="W90" s="18">
        <v>0.70070080000000001</v>
      </c>
      <c r="X90" s="18">
        <v>0.70070080000000001</v>
      </c>
      <c r="Y90" s="18">
        <v>0.73073080000000001</v>
      </c>
      <c r="Z90" s="18">
        <v>0.73073080000000001</v>
      </c>
      <c r="AA90" s="18">
        <v>0.73073080000000001</v>
      </c>
      <c r="AB90" s="18">
        <v>0.73073080000000001</v>
      </c>
      <c r="AC90" s="18">
        <v>0.73073080000000001</v>
      </c>
      <c r="AD90" s="18">
        <v>0.73073080000000001</v>
      </c>
      <c r="AE90" s="18">
        <v>0.73073080000000001</v>
      </c>
      <c r="AF90" s="18">
        <v>0.73073080000000001</v>
      </c>
      <c r="AG90" s="18">
        <v>0.73073080000000001</v>
      </c>
      <c r="AH90" s="18">
        <v>0.73073080000000001</v>
      </c>
      <c r="AI90" s="18">
        <v>0.73073080000000001</v>
      </c>
    </row>
    <row r="91" spans="11:35">
      <c r="K91" s="18" t="s">
        <v>30</v>
      </c>
      <c r="L91" s="18">
        <v>0</v>
      </c>
      <c r="M91" s="18">
        <v>0</v>
      </c>
      <c r="N91" s="18">
        <v>0</v>
      </c>
      <c r="O91" s="18">
        <v>0.1001001</v>
      </c>
      <c r="P91" s="18">
        <v>0.1001001</v>
      </c>
      <c r="Q91" s="18">
        <v>0.1001001</v>
      </c>
      <c r="R91" s="18">
        <v>0.20020019999999999</v>
      </c>
      <c r="S91" s="18">
        <v>0.20020019999999999</v>
      </c>
      <c r="T91" s="18">
        <v>0.2302302</v>
      </c>
      <c r="U91" s="18">
        <v>0.37037039999999999</v>
      </c>
      <c r="V91" s="18">
        <v>0.40040039999999999</v>
      </c>
      <c r="W91" s="18">
        <v>0.43043039999999999</v>
      </c>
      <c r="X91" s="18">
        <v>0.47047050000000001</v>
      </c>
      <c r="Y91" s="18">
        <v>0.47047050000000001</v>
      </c>
      <c r="Z91" s="18">
        <v>0.47047050000000001</v>
      </c>
      <c r="AA91" s="18">
        <v>0.47047050000000001</v>
      </c>
      <c r="AB91" s="18">
        <v>0.50050050000000001</v>
      </c>
      <c r="AC91" s="18">
        <v>0.50050050000000001</v>
      </c>
      <c r="AD91" s="18">
        <v>0.50050050000000001</v>
      </c>
      <c r="AE91" s="18">
        <v>0.50050050000000001</v>
      </c>
      <c r="AF91" s="18">
        <v>0.53053050000000002</v>
      </c>
      <c r="AG91" s="18">
        <v>0.53053050000000002</v>
      </c>
      <c r="AH91" s="18">
        <v>0.53053050000000002</v>
      </c>
      <c r="AI91" s="18">
        <v>0.53053050000000002</v>
      </c>
    </row>
    <row r="92" spans="11:35">
      <c r="K92" s="18" t="s">
        <v>29</v>
      </c>
      <c r="L92" s="18">
        <v>0</v>
      </c>
      <c r="M92" s="18">
        <v>0</v>
      </c>
      <c r="N92" s="18">
        <v>0</v>
      </c>
      <c r="O92" s="18">
        <v>0</v>
      </c>
      <c r="P92" s="18">
        <v>0</v>
      </c>
      <c r="Q92" s="18">
        <v>0</v>
      </c>
      <c r="R92" s="18">
        <v>7.0070099999999996E-2</v>
      </c>
      <c r="S92" s="18">
        <v>7.0070099999999996E-2</v>
      </c>
      <c r="T92" s="18">
        <v>0.27027030000000002</v>
      </c>
      <c r="U92" s="18">
        <v>0.24024029999999999</v>
      </c>
      <c r="V92" s="18">
        <v>0.24024029999999999</v>
      </c>
      <c r="W92" s="18">
        <v>0.17017019999999999</v>
      </c>
      <c r="X92" s="18">
        <v>0.1001001</v>
      </c>
      <c r="Y92" s="18">
        <v>0.1001001</v>
      </c>
      <c r="Z92" s="18">
        <v>0.1001001</v>
      </c>
      <c r="AA92" s="18">
        <v>0.1001001</v>
      </c>
      <c r="AB92" s="18">
        <v>0.1001001</v>
      </c>
      <c r="AC92" s="18">
        <v>0.1001001</v>
      </c>
      <c r="AD92" s="18">
        <v>0.1001001</v>
      </c>
      <c r="AE92" s="18">
        <v>0.1301301</v>
      </c>
      <c r="AF92" s="18">
        <v>0.1301301</v>
      </c>
      <c r="AG92" s="18">
        <v>0.1301301</v>
      </c>
      <c r="AH92" s="18">
        <v>0.1301301</v>
      </c>
      <c r="AI92" s="18">
        <v>0.1301301</v>
      </c>
    </row>
    <row r="93" spans="11:35">
      <c r="K93" s="18" t="s">
        <v>9</v>
      </c>
      <c r="L93" s="18">
        <v>0</v>
      </c>
      <c r="M93" s="18">
        <v>0</v>
      </c>
      <c r="N93" s="18">
        <v>0</v>
      </c>
      <c r="O93" s="18">
        <v>0</v>
      </c>
      <c r="P93" s="18">
        <v>0.1001001</v>
      </c>
      <c r="Q93" s="18">
        <v>0.1001001</v>
      </c>
      <c r="R93" s="18">
        <v>0.30030030000000002</v>
      </c>
      <c r="S93" s="18">
        <v>0.40040039999999999</v>
      </c>
      <c r="T93" s="18">
        <v>0.46046049999999999</v>
      </c>
      <c r="U93" s="18">
        <v>0.46046049999999999</v>
      </c>
      <c r="V93" s="18">
        <v>0.46046049999999999</v>
      </c>
      <c r="W93" s="18">
        <v>0.50050050000000001</v>
      </c>
      <c r="X93" s="18">
        <v>0.53053050000000002</v>
      </c>
      <c r="Y93" s="18">
        <v>0.57057060000000004</v>
      </c>
      <c r="Z93" s="18">
        <v>0.60060060000000004</v>
      </c>
      <c r="AA93" s="18">
        <v>0.60060060000000004</v>
      </c>
      <c r="AB93" s="18">
        <v>0.60060060000000004</v>
      </c>
      <c r="AC93" s="18">
        <v>0.60060060000000004</v>
      </c>
      <c r="AD93" s="18">
        <v>0.60060060000000004</v>
      </c>
      <c r="AE93" s="18">
        <v>0.60060060000000004</v>
      </c>
      <c r="AF93" s="18">
        <v>0.63063060000000004</v>
      </c>
      <c r="AG93" s="18">
        <v>0.63063060000000004</v>
      </c>
      <c r="AH93" s="18">
        <v>0.63063060000000004</v>
      </c>
      <c r="AI93" s="18">
        <v>0.63063060000000004</v>
      </c>
    </row>
    <row r="94" spans="11:35">
      <c r="K94" s="18" t="s">
        <v>8</v>
      </c>
      <c r="L94" s="18">
        <v>0</v>
      </c>
      <c r="M94" s="18">
        <v>0</v>
      </c>
      <c r="N94" s="18">
        <v>0</v>
      </c>
      <c r="O94" s="18">
        <v>0</v>
      </c>
      <c r="P94" s="18">
        <v>0.1001001</v>
      </c>
      <c r="Q94" s="18">
        <v>0.30030030000000002</v>
      </c>
      <c r="R94" s="18">
        <v>0.47047050000000001</v>
      </c>
      <c r="S94" s="18">
        <v>0.47047050000000001</v>
      </c>
      <c r="T94" s="18">
        <v>0.47047050000000001</v>
      </c>
      <c r="U94" s="18">
        <v>0.47047050000000001</v>
      </c>
      <c r="V94" s="18">
        <v>0.47047050000000001</v>
      </c>
      <c r="W94" s="18">
        <v>0.44044040000000001</v>
      </c>
      <c r="X94" s="18">
        <v>0.44044040000000001</v>
      </c>
      <c r="Y94" s="18">
        <v>0.44044040000000001</v>
      </c>
      <c r="Z94" s="18">
        <v>0.44044040000000001</v>
      </c>
      <c r="AA94" s="18">
        <v>0.44044040000000001</v>
      </c>
      <c r="AB94" s="18">
        <v>0.44044040000000001</v>
      </c>
      <c r="AC94" s="18">
        <v>0.47047050000000001</v>
      </c>
      <c r="AD94" s="18">
        <v>0.47047050000000001</v>
      </c>
      <c r="AE94" s="18">
        <v>0.47047050000000001</v>
      </c>
      <c r="AF94" s="18">
        <v>0.47047050000000001</v>
      </c>
      <c r="AG94" s="18">
        <v>0.47047050000000001</v>
      </c>
      <c r="AH94" s="18">
        <v>0.47047050000000001</v>
      </c>
      <c r="AI94" s="18">
        <v>0.47047050000000001</v>
      </c>
    </row>
  </sheetData>
  <sortState ref="AN7:AQ42">
    <sortCondition descending="1" ref="AQ7:AQ42"/>
  </sortState>
  <mergeCells count="2">
    <mergeCell ref="AJ15:AN21"/>
    <mergeCell ref="AJ24:AN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
  <sheetViews>
    <sheetView topLeftCell="A70" workbookViewId="0">
      <selection activeCell="B71" sqref="B71"/>
    </sheetView>
  </sheetViews>
  <sheetFormatPr defaultColWidth="9.15625" defaultRowHeight="14.4"/>
  <cols>
    <col min="1" max="16384" width="9.15625" style="34"/>
  </cols>
  <sheetData>
    <row r="2" spans="2:2">
      <c r="B2" s="34" t="s">
        <v>777</v>
      </c>
    </row>
    <row r="4" spans="2:2">
      <c r="B4" s="34" t="s">
        <v>778</v>
      </c>
    </row>
    <row r="5" spans="2:2">
      <c r="B5" s="34" t="s">
        <v>779</v>
      </c>
    </row>
    <row r="6" spans="2:2">
      <c r="B6" s="34" t="s">
        <v>714</v>
      </c>
    </row>
    <row r="7" spans="2:2">
      <c r="B7" s="34" t="s">
        <v>780</v>
      </c>
    </row>
    <row r="8" spans="2:2">
      <c r="B8" s="34" t="s">
        <v>781</v>
      </c>
    </row>
    <row r="10" spans="2:2">
      <c r="B10" s="34" t="s">
        <v>782</v>
      </c>
    </row>
    <row r="11" spans="2:2">
      <c r="B11" s="34" t="s">
        <v>783</v>
      </c>
    </row>
    <row r="12" spans="2:2">
      <c r="B12" s="34" t="s">
        <v>784</v>
      </c>
    </row>
    <row r="13" spans="2:2">
      <c r="B13" s="34" t="s">
        <v>785</v>
      </c>
    </row>
    <row r="14" spans="2:2">
      <c r="B14" s="34" t="s">
        <v>786</v>
      </c>
    </row>
    <row r="15" spans="2:2">
      <c r="B15" s="34" t="s">
        <v>787</v>
      </c>
    </row>
    <row r="16" spans="2:2">
      <c r="B16" s="34" t="s">
        <v>788</v>
      </c>
    </row>
    <row r="17" spans="2:2">
      <c r="B17" s="34" t="s">
        <v>789</v>
      </c>
    </row>
    <row r="18" spans="2:2">
      <c r="B18" s="34" t="s">
        <v>790</v>
      </c>
    </row>
    <row r="19" spans="2:2">
      <c r="B19" s="34" t="s">
        <v>782</v>
      </c>
    </row>
    <row r="21" spans="2:2">
      <c r="B21" s="34" t="s">
        <v>243</v>
      </c>
    </row>
    <row r="22" spans="2:2">
      <c r="B22" s="34" t="s">
        <v>791</v>
      </c>
    </row>
    <row r="23" spans="2:2">
      <c r="B23" s="34" t="s">
        <v>792</v>
      </c>
    </row>
    <row r="24" spans="2:2">
      <c r="B24" s="34" t="s">
        <v>793</v>
      </c>
    </row>
    <row r="25" spans="2:2">
      <c r="B25" s="34" t="s">
        <v>794</v>
      </c>
    </row>
    <row r="27" spans="2:2">
      <c r="B27" s="34" t="s">
        <v>243</v>
      </c>
    </row>
    <row r="28" spans="2:2">
      <c r="B28" s="34" t="s">
        <v>795</v>
      </c>
    </row>
    <row r="30" spans="2:2">
      <c r="B30" s="34" t="s">
        <v>796</v>
      </c>
    </row>
    <row r="31" spans="2:2">
      <c r="B31" s="34" t="s">
        <v>797</v>
      </c>
    </row>
    <row r="32" spans="2:2">
      <c r="B32" s="34" t="s">
        <v>798</v>
      </c>
    </row>
    <row r="33" spans="2:2">
      <c r="B33" s="34" t="s">
        <v>799</v>
      </c>
    </row>
    <row r="34" spans="2:2">
      <c r="B34" s="34" t="s">
        <v>800</v>
      </c>
    </row>
    <row r="36" spans="2:2">
      <c r="B36" s="34" t="s">
        <v>801</v>
      </c>
    </row>
    <row r="37" spans="2:2">
      <c r="B37" s="34" t="s">
        <v>802</v>
      </c>
    </row>
    <row r="38" spans="2:2">
      <c r="B38" s="34" t="s">
        <v>803</v>
      </c>
    </row>
    <row r="39" spans="2:2">
      <c r="B39" s="34" t="s">
        <v>804</v>
      </c>
    </row>
    <row r="40" spans="2:2">
      <c r="B40" s="34" t="s">
        <v>805</v>
      </c>
    </row>
    <row r="41" spans="2:2">
      <c r="B41" s="34" t="s">
        <v>806</v>
      </c>
    </row>
    <row r="42" spans="2:2">
      <c r="B42" s="34" t="s">
        <v>807</v>
      </c>
    </row>
    <row r="43" spans="2:2">
      <c r="B43" s="34" t="s">
        <v>808</v>
      </c>
    </row>
    <row r="44" spans="2:2">
      <c r="B44" s="34" t="s">
        <v>809</v>
      </c>
    </row>
    <row r="45" spans="2:2">
      <c r="B45" s="34" t="s">
        <v>801</v>
      </c>
    </row>
    <row r="47" spans="2:2">
      <c r="B47" s="34" t="s">
        <v>243</v>
      </c>
    </row>
    <row r="48" spans="2:2">
      <c r="B48" s="34" t="s">
        <v>810</v>
      </c>
    </row>
    <row r="49" spans="2:2">
      <c r="B49" s="34" t="s">
        <v>792</v>
      </c>
    </row>
    <row r="50" spans="2:2">
      <c r="B50" s="34" t="s">
        <v>793</v>
      </c>
    </row>
    <row r="51" spans="2:2">
      <c r="B51" s="34" t="s">
        <v>794</v>
      </c>
    </row>
    <row r="53" spans="2:2">
      <c r="B53" s="34" t="s">
        <v>243</v>
      </c>
    </row>
    <row r="54" spans="2:2">
      <c r="B54" s="34" t="s">
        <v>811</v>
      </c>
    </row>
    <row r="56" spans="2:2">
      <c r="B56" s="34" t="s">
        <v>778</v>
      </c>
    </row>
    <row r="57" spans="2:2">
      <c r="B57" s="34" t="s">
        <v>812</v>
      </c>
    </row>
    <row r="58" spans="2:2">
      <c r="B58" s="34" t="s">
        <v>813</v>
      </c>
    </row>
    <row r="59" spans="2:2">
      <c r="B59" s="34" t="s">
        <v>814</v>
      </c>
    </row>
    <row r="60" spans="2:2">
      <c r="B60" s="34" t="s">
        <v>815</v>
      </c>
    </row>
    <row r="62" spans="2:2">
      <c r="B62" s="34" t="s">
        <v>816</v>
      </c>
    </row>
    <row r="63" spans="2:2">
      <c r="B63" s="34" t="s">
        <v>817</v>
      </c>
    </row>
    <row r="64" spans="2:2">
      <c r="B64" s="34" t="s">
        <v>818</v>
      </c>
    </row>
    <row r="65" spans="2:2">
      <c r="B65" s="34" t="s">
        <v>819</v>
      </c>
    </row>
    <row r="66" spans="2:2">
      <c r="B66" s="34" t="s">
        <v>820</v>
      </c>
    </row>
    <row r="67" spans="2:2">
      <c r="B67" s="34" t="s">
        <v>821</v>
      </c>
    </row>
    <row r="68" spans="2:2">
      <c r="B68" s="34" t="s">
        <v>822</v>
      </c>
    </row>
    <row r="69" spans="2:2">
      <c r="B69" s="34" t="s">
        <v>823</v>
      </c>
    </row>
    <row r="70" spans="2:2">
      <c r="B70" s="34" t="s">
        <v>824</v>
      </c>
    </row>
    <row r="71" spans="2:2">
      <c r="B71" s="34" t="s">
        <v>816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18"/>
  <sheetViews>
    <sheetView zoomScale="98" zoomScaleNormal="98" workbookViewId="0">
      <selection activeCell="E4" sqref="A1:XFD1048576"/>
    </sheetView>
  </sheetViews>
  <sheetFormatPr defaultColWidth="9.15625" defaultRowHeight="11.4"/>
  <cols>
    <col min="1" max="1" width="9.15625" style="66"/>
    <col min="2" max="6" width="15.68359375" style="66" customWidth="1"/>
    <col min="7" max="16384" width="9.15625" style="66"/>
  </cols>
  <sheetData>
    <row r="2" spans="2:22" ht="15.75" customHeight="1">
      <c r="B2" s="65"/>
      <c r="C2" s="65"/>
      <c r="D2" s="65"/>
      <c r="E2" s="65"/>
      <c r="F2" s="65"/>
      <c r="G2" s="65"/>
      <c r="H2" s="65"/>
      <c r="R2" s="67"/>
      <c r="S2" s="67"/>
      <c r="T2" s="67"/>
      <c r="U2" s="67"/>
      <c r="V2" s="67"/>
    </row>
    <row r="3" spans="2:22" ht="26.25" customHeight="1">
      <c r="B3" s="68"/>
      <c r="C3" s="69"/>
      <c r="D3" s="69"/>
      <c r="E3" s="69"/>
      <c r="F3" s="69"/>
      <c r="G3" s="65" t="s">
        <v>872</v>
      </c>
      <c r="H3" s="65"/>
      <c r="I3" s="70"/>
      <c r="J3" s="70"/>
      <c r="K3" s="70"/>
      <c r="L3" s="70"/>
      <c r="M3" s="70"/>
      <c r="N3" s="70"/>
      <c r="R3" s="67"/>
      <c r="S3" s="67"/>
      <c r="T3" s="67"/>
      <c r="U3" s="67"/>
      <c r="V3" s="67"/>
    </row>
    <row r="4" spans="2:22" ht="22.8">
      <c r="B4" s="68" t="s">
        <v>825</v>
      </c>
      <c r="C4" s="68"/>
      <c r="D4" s="68"/>
      <c r="E4" s="68"/>
      <c r="F4" s="68"/>
      <c r="G4" s="65" t="s">
        <v>243</v>
      </c>
      <c r="H4" s="65"/>
      <c r="I4" s="70"/>
      <c r="J4" s="70"/>
      <c r="K4" s="70"/>
      <c r="L4" s="70"/>
      <c r="M4" s="70" t="s">
        <v>243</v>
      </c>
      <c r="N4" s="70"/>
      <c r="R4" s="67"/>
      <c r="S4" s="67"/>
      <c r="T4" s="67"/>
      <c r="U4" s="67"/>
      <c r="V4" s="67"/>
    </row>
    <row r="5" spans="2:22">
      <c r="B5" s="68"/>
      <c r="C5" s="68"/>
      <c r="D5" s="68"/>
      <c r="E5" s="68"/>
      <c r="F5" s="68"/>
      <c r="G5" s="65" t="s">
        <v>873</v>
      </c>
      <c r="H5" s="65"/>
      <c r="I5" s="70"/>
      <c r="J5" s="70"/>
      <c r="K5" s="70"/>
      <c r="L5" s="70"/>
      <c r="M5" s="70" t="s">
        <v>243</v>
      </c>
      <c r="N5" s="70"/>
      <c r="R5" s="67"/>
      <c r="S5" s="67"/>
      <c r="T5" s="67"/>
      <c r="U5" s="67"/>
      <c r="V5" s="67"/>
    </row>
    <row r="6" spans="2:22">
      <c r="B6" s="68" t="s">
        <v>243</v>
      </c>
      <c r="C6" s="68"/>
      <c r="D6" s="68"/>
      <c r="E6" s="68"/>
      <c r="F6" s="68"/>
      <c r="G6" s="65"/>
      <c r="H6" s="65"/>
      <c r="I6" s="70"/>
      <c r="J6" s="70"/>
      <c r="K6" s="70"/>
      <c r="L6" s="70"/>
      <c r="M6" s="70" t="s">
        <v>243</v>
      </c>
      <c r="N6" s="70"/>
      <c r="R6" s="67"/>
      <c r="S6" s="67"/>
      <c r="T6" s="67"/>
      <c r="U6" s="67"/>
      <c r="V6" s="67"/>
    </row>
    <row r="7" spans="2:22" ht="10.5" customHeight="1">
      <c r="B7" s="68" t="s">
        <v>826</v>
      </c>
      <c r="C7" s="68"/>
      <c r="D7" s="68"/>
      <c r="E7" s="68"/>
      <c r="F7" s="68"/>
      <c r="G7" s="65" t="s">
        <v>678</v>
      </c>
      <c r="H7" s="65"/>
      <c r="I7" s="70"/>
      <c r="J7" s="70"/>
      <c r="K7" s="70"/>
      <c r="L7" s="70"/>
      <c r="M7" s="70" t="s">
        <v>886</v>
      </c>
      <c r="N7" s="70"/>
    </row>
    <row r="8" spans="2:22" ht="10.5" customHeight="1">
      <c r="B8" s="68" t="s">
        <v>827</v>
      </c>
      <c r="C8" s="68"/>
      <c r="D8" s="68"/>
      <c r="E8" s="68"/>
      <c r="F8" s="68"/>
      <c r="G8" s="65" t="s">
        <v>874</v>
      </c>
      <c r="H8" s="65"/>
      <c r="I8" s="70"/>
      <c r="J8" s="70"/>
      <c r="K8" s="70"/>
      <c r="L8" s="70"/>
      <c r="M8" s="70" t="s">
        <v>887</v>
      </c>
      <c r="N8" s="70"/>
    </row>
    <row r="9" spans="2:22">
      <c r="B9" s="68"/>
      <c r="C9" s="68"/>
      <c r="D9" s="68"/>
      <c r="E9" s="68"/>
      <c r="F9" s="68"/>
      <c r="G9" s="65" t="s">
        <v>875</v>
      </c>
      <c r="H9" s="65"/>
    </row>
    <row r="10" spans="2:22">
      <c r="B10" s="68" t="s">
        <v>243</v>
      </c>
      <c r="C10" s="68"/>
      <c r="D10" s="68"/>
      <c r="E10" s="68"/>
      <c r="F10" s="68"/>
      <c r="G10" s="65" t="s">
        <v>876</v>
      </c>
      <c r="H10" s="65"/>
      <c r="M10" s="66" t="s">
        <v>678</v>
      </c>
    </row>
    <row r="11" spans="2:22" ht="10.5" customHeight="1">
      <c r="B11" s="68" t="s">
        <v>828</v>
      </c>
      <c r="C11" s="68"/>
      <c r="D11" s="68"/>
      <c r="E11" s="68"/>
      <c r="F11" s="68"/>
      <c r="G11" s="65" t="s">
        <v>877</v>
      </c>
      <c r="H11" s="65"/>
      <c r="M11" s="66" t="s">
        <v>888</v>
      </c>
    </row>
    <row r="12" spans="2:22">
      <c r="B12" s="68"/>
      <c r="C12" s="68"/>
      <c r="D12" s="68"/>
      <c r="E12" s="68"/>
      <c r="F12" s="68"/>
      <c r="G12" s="65"/>
      <c r="H12" s="65"/>
      <c r="M12" s="66" t="s">
        <v>714</v>
      </c>
    </row>
    <row r="13" spans="2:22" ht="10.5" customHeight="1">
      <c r="B13" s="68" t="s">
        <v>778</v>
      </c>
      <c r="C13" s="68"/>
      <c r="D13" s="68"/>
      <c r="E13" s="68"/>
      <c r="F13" s="68"/>
      <c r="G13" s="65" t="s">
        <v>679</v>
      </c>
      <c r="H13" s="65"/>
      <c r="M13" s="66" t="s">
        <v>889</v>
      </c>
    </row>
    <row r="14" spans="2:22" ht="10.5" customHeight="1">
      <c r="B14" s="68" t="s">
        <v>829</v>
      </c>
      <c r="C14" s="68"/>
      <c r="D14" s="68"/>
      <c r="E14" s="68"/>
      <c r="F14" s="68"/>
      <c r="G14" s="65" t="s">
        <v>680</v>
      </c>
      <c r="H14" s="65"/>
      <c r="M14" s="66" t="s">
        <v>890</v>
      </c>
    </row>
    <row r="15" spans="2:22" ht="10.5" customHeight="1">
      <c r="B15" s="68" t="s">
        <v>714</v>
      </c>
      <c r="C15" s="68"/>
      <c r="D15" s="68"/>
      <c r="E15" s="68"/>
      <c r="F15" s="68"/>
      <c r="G15" s="65" t="s">
        <v>681</v>
      </c>
      <c r="H15" s="65"/>
    </row>
    <row r="16" spans="2:22" ht="10.5" customHeight="1">
      <c r="B16" s="68" t="s">
        <v>830</v>
      </c>
      <c r="C16" s="68"/>
      <c r="D16" s="68"/>
      <c r="E16" s="68"/>
      <c r="F16" s="68"/>
      <c r="G16" s="65" t="s">
        <v>682</v>
      </c>
      <c r="H16" s="65"/>
      <c r="M16" s="66" t="s">
        <v>679</v>
      </c>
    </row>
    <row r="17" spans="2:13" ht="10.5" customHeight="1">
      <c r="B17" s="68" t="s">
        <v>831</v>
      </c>
      <c r="C17" s="68"/>
      <c r="D17" s="68"/>
      <c r="E17" s="68"/>
      <c r="F17" s="68"/>
      <c r="G17" s="65" t="s">
        <v>242</v>
      </c>
      <c r="H17" s="65"/>
      <c r="M17" s="66" t="s">
        <v>680</v>
      </c>
    </row>
    <row r="18" spans="2:13">
      <c r="B18" s="68"/>
      <c r="C18" s="68"/>
      <c r="D18" s="68"/>
      <c r="E18" s="68"/>
      <c r="F18" s="68"/>
      <c r="G18" s="65" t="s">
        <v>878</v>
      </c>
      <c r="H18" s="65"/>
      <c r="M18" s="66" t="s">
        <v>681</v>
      </c>
    </row>
    <row r="19" spans="2:13" ht="10.5" customHeight="1">
      <c r="B19" s="68" t="s">
        <v>679</v>
      </c>
      <c r="C19" s="68"/>
      <c r="D19" s="68"/>
      <c r="E19" s="68"/>
      <c r="F19" s="68"/>
      <c r="G19" s="65" t="s">
        <v>683</v>
      </c>
      <c r="H19" s="65"/>
      <c r="M19" s="66" t="s">
        <v>682</v>
      </c>
    </row>
    <row r="20" spans="2:13" ht="22.8">
      <c r="B20" s="68" t="s">
        <v>680</v>
      </c>
      <c r="C20" s="68"/>
      <c r="D20" s="68"/>
      <c r="E20" s="68"/>
      <c r="F20" s="68"/>
      <c r="G20" s="65" t="s">
        <v>879</v>
      </c>
      <c r="H20" s="65"/>
      <c r="M20" s="66" t="s">
        <v>242</v>
      </c>
    </row>
    <row r="21" spans="2:13" ht="10.5" customHeight="1">
      <c r="B21" s="68" t="s">
        <v>681</v>
      </c>
      <c r="C21" s="68"/>
      <c r="D21" s="68"/>
      <c r="E21" s="68"/>
      <c r="F21" s="68"/>
      <c r="G21" s="65" t="s">
        <v>683</v>
      </c>
      <c r="H21" s="65"/>
      <c r="M21" s="66" t="s">
        <v>891</v>
      </c>
    </row>
    <row r="22" spans="2:13" ht="10.5" customHeight="1">
      <c r="B22" s="68" t="s">
        <v>682</v>
      </c>
      <c r="C22" s="68"/>
      <c r="D22" s="68"/>
      <c r="E22" s="68"/>
      <c r="F22" s="68"/>
      <c r="G22" s="65" t="s">
        <v>713</v>
      </c>
      <c r="H22" s="65"/>
      <c r="M22" s="66" t="s">
        <v>683</v>
      </c>
    </row>
    <row r="23" spans="2:13">
      <c r="B23" s="68" t="s">
        <v>242</v>
      </c>
      <c r="C23" s="68"/>
      <c r="D23" s="68"/>
      <c r="E23" s="68"/>
      <c r="F23" s="68"/>
      <c r="G23" s="65" t="s">
        <v>880</v>
      </c>
      <c r="H23" s="65"/>
      <c r="M23" s="66" t="s">
        <v>892</v>
      </c>
    </row>
    <row r="24" spans="2:13" ht="10.5" customHeight="1">
      <c r="B24" s="68" t="s">
        <v>832</v>
      </c>
      <c r="C24" s="68"/>
      <c r="D24" s="68"/>
      <c r="E24" s="68"/>
      <c r="F24" s="68"/>
      <c r="G24" s="65" t="s">
        <v>683</v>
      </c>
      <c r="H24" s="65"/>
      <c r="M24" s="66" t="s">
        <v>683</v>
      </c>
    </row>
    <row r="25" spans="2:13">
      <c r="B25" s="68" t="s">
        <v>683</v>
      </c>
      <c r="C25" s="68"/>
      <c r="D25" s="68"/>
      <c r="E25" s="68"/>
      <c r="F25" s="68"/>
      <c r="G25" s="65" t="s">
        <v>684</v>
      </c>
      <c r="H25" s="65"/>
      <c r="M25" s="66" t="s">
        <v>713</v>
      </c>
    </row>
    <row r="26" spans="2:13">
      <c r="B26" s="71" t="s">
        <v>713</v>
      </c>
      <c r="C26" s="68"/>
      <c r="D26" s="68"/>
      <c r="E26" s="68"/>
      <c r="F26" s="68"/>
      <c r="G26" s="65" t="s">
        <v>881</v>
      </c>
      <c r="H26" s="65"/>
      <c r="M26" s="66" t="s">
        <v>893</v>
      </c>
    </row>
    <row r="27" spans="2:13" ht="10.5" customHeight="1">
      <c r="B27" s="71" t="s">
        <v>833</v>
      </c>
      <c r="C27" s="68"/>
      <c r="D27" s="68"/>
      <c r="E27" s="68"/>
      <c r="F27" s="68"/>
      <c r="G27" s="65" t="s">
        <v>683</v>
      </c>
      <c r="H27" s="65"/>
      <c r="M27" s="66" t="s">
        <v>683</v>
      </c>
    </row>
    <row r="28" spans="2:13">
      <c r="B28" s="65" t="s">
        <v>683</v>
      </c>
      <c r="C28" s="65"/>
      <c r="D28" s="65"/>
      <c r="E28" s="65"/>
      <c r="F28" s="65"/>
      <c r="G28" s="65" t="s">
        <v>882</v>
      </c>
      <c r="H28" s="65"/>
      <c r="M28" s="66" t="s">
        <v>684</v>
      </c>
    </row>
    <row r="29" spans="2:13">
      <c r="B29" s="65" t="s">
        <v>834</v>
      </c>
      <c r="C29" s="65"/>
      <c r="D29" s="65"/>
      <c r="E29" s="65"/>
      <c r="F29" s="65"/>
      <c r="G29" s="65" t="s">
        <v>883</v>
      </c>
      <c r="H29" s="65"/>
      <c r="M29" s="66" t="s">
        <v>894</v>
      </c>
    </row>
    <row r="30" spans="2:13">
      <c r="B30" s="65" t="s">
        <v>835</v>
      </c>
      <c r="C30" s="65"/>
      <c r="D30" s="65"/>
      <c r="E30" s="65"/>
      <c r="F30" s="65"/>
      <c r="G30" s="65" t="s">
        <v>884</v>
      </c>
      <c r="H30" s="65"/>
      <c r="M30" s="66" t="s">
        <v>683</v>
      </c>
    </row>
    <row r="31" spans="2:13">
      <c r="B31" s="65" t="s">
        <v>683</v>
      </c>
      <c r="C31" s="65"/>
      <c r="D31" s="65"/>
      <c r="E31" s="65"/>
      <c r="F31" s="65"/>
      <c r="G31" s="65" t="s">
        <v>885</v>
      </c>
      <c r="H31" s="65"/>
      <c r="M31" s="66" t="s">
        <v>895</v>
      </c>
    </row>
    <row r="32" spans="2:13">
      <c r="B32" s="65" t="s">
        <v>836</v>
      </c>
      <c r="C32" s="65"/>
      <c r="D32" s="65"/>
      <c r="E32" s="65"/>
      <c r="F32" s="65"/>
      <c r="G32" s="65" t="s">
        <v>679</v>
      </c>
      <c r="H32" s="65"/>
      <c r="M32" s="66" t="s">
        <v>896</v>
      </c>
    </row>
    <row r="33" spans="2:13">
      <c r="B33" s="65" t="s">
        <v>837</v>
      </c>
      <c r="C33" s="65"/>
      <c r="D33" s="65"/>
      <c r="E33" s="65"/>
      <c r="F33" s="65"/>
      <c r="G33" s="65"/>
      <c r="H33" s="65"/>
      <c r="M33" s="66" t="s">
        <v>897</v>
      </c>
    </row>
    <row r="34" spans="2:13">
      <c r="B34" s="65" t="s">
        <v>683</v>
      </c>
      <c r="C34" s="65"/>
      <c r="D34" s="65"/>
      <c r="E34" s="65"/>
      <c r="F34" s="65"/>
      <c r="G34" s="65"/>
      <c r="H34" s="65"/>
      <c r="M34" s="66" t="s">
        <v>898</v>
      </c>
    </row>
    <row r="35" spans="2:13">
      <c r="B35" s="65" t="s">
        <v>684</v>
      </c>
      <c r="C35" s="65"/>
      <c r="D35" s="65"/>
      <c r="E35" s="65"/>
      <c r="F35" s="65"/>
      <c r="G35" s="65"/>
      <c r="H35" s="65"/>
      <c r="M35" s="66" t="s">
        <v>899</v>
      </c>
    </row>
    <row r="36" spans="2:13">
      <c r="B36" s="66" t="s">
        <v>838</v>
      </c>
      <c r="M36" s="66" t="s">
        <v>679</v>
      </c>
    </row>
    <row r="37" spans="2:13">
      <c r="B37" s="66" t="s">
        <v>683</v>
      </c>
    </row>
    <row r="38" spans="2:13">
      <c r="B38" s="66" t="s">
        <v>839</v>
      </c>
    </row>
    <row r="39" spans="2:13">
      <c r="B39" s="66" t="s">
        <v>679</v>
      </c>
    </row>
    <row r="41" spans="2:13">
      <c r="B41" s="66" t="s">
        <v>243</v>
      </c>
    </row>
    <row r="42" spans="2:13">
      <c r="B42" s="66" t="s">
        <v>840</v>
      </c>
    </row>
    <row r="43" spans="2:13">
      <c r="B43" s="66" t="s">
        <v>841</v>
      </c>
    </row>
    <row r="44" spans="2:13">
      <c r="B44" s="66" t="s">
        <v>793</v>
      </c>
    </row>
    <row r="45" spans="2:13">
      <c r="B45" s="66" t="s">
        <v>794</v>
      </c>
    </row>
    <row r="47" spans="2:13">
      <c r="B47" s="66" t="s">
        <v>243</v>
      </c>
    </row>
    <row r="48" spans="2:13">
      <c r="B48" s="66" t="s">
        <v>842</v>
      </c>
    </row>
    <row r="50" spans="2:2">
      <c r="B50" s="66" t="s">
        <v>778</v>
      </c>
    </row>
    <row r="51" spans="2:2">
      <c r="B51" s="66" t="s">
        <v>843</v>
      </c>
    </row>
    <row r="52" spans="2:2">
      <c r="B52" s="66" t="s">
        <v>714</v>
      </c>
    </row>
    <row r="53" spans="2:2">
      <c r="B53" s="66" t="s">
        <v>844</v>
      </c>
    </row>
    <row r="54" spans="2:2">
      <c r="B54" s="66" t="s">
        <v>845</v>
      </c>
    </row>
    <row r="56" spans="2:2">
      <c r="B56" s="66" t="s">
        <v>679</v>
      </c>
    </row>
    <row r="57" spans="2:2">
      <c r="B57" s="66" t="s">
        <v>680</v>
      </c>
    </row>
    <row r="58" spans="2:2">
      <c r="B58" s="66" t="s">
        <v>681</v>
      </c>
    </row>
    <row r="59" spans="2:2">
      <c r="B59" s="66" t="s">
        <v>682</v>
      </c>
    </row>
    <row r="60" spans="2:2">
      <c r="B60" s="66" t="s">
        <v>242</v>
      </c>
    </row>
    <row r="61" spans="2:2">
      <c r="B61" s="66" t="s">
        <v>846</v>
      </c>
    </row>
    <row r="62" spans="2:2">
      <c r="B62" s="66" t="s">
        <v>683</v>
      </c>
    </row>
    <row r="63" spans="2:2">
      <c r="B63" s="66" t="s">
        <v>713</v>
      </c>
    </row>
    <row r="64" spans="2:2">
      <c r="B64" s="66" t="s">
        <v>847</v>
      </c>
    </row>
    <row r="65" spans="2:2">
      <c r="B65" s="66" t="s">
        <v>683</v>
      </c>
    </row>
    <row r="66" spans="2:2">
      <c r="B66" s="66" t="s">
        <v>834</v>
      </c>
    </row>
    <row r="67" spans="2:2">
      <c r="B67" s="66" t="s">
        <v>848</v>
      </c>
    </row>
    <row r="68" spans="2:2">
      <c r="B68" s="66" t="s">
        <v>683</v>
      </c>
    </row>
    <row r="69" spans="2:2">
      <c r="B69" s="66" t="s">
        <v>836</v>
      </c>
    </row>
    <row r="70" spans="2:2">
      <c r="B70" s="66" t="s">
        <v>849</v>
      </c>
    </row>
    <row r="71" spans="2:2">
      <c r="B71" s="66" t="s">
        <v>683</v>
      </c>
    </row>
    <row r="72" spans="2:2">
      <c r="B72" s="66" t="s">
        <v>684</v>
      </c>
    </row>
    <row r="73" spans="2:2">
      <c r="B73" s="66" t="s">
        <v>850</v>
      </c>
    </row>
    <row r="74" spans="2:2">
      <c r="B74" s="66" t="s">
        <v>683</v>
      </c>
    </row>
    <row r="75" spans="2:2">
      <c r="B75" s="66" t="s">
        <v>851</v>
      </c>
    </row>
    <row r="76" spans="2:2">
      <c r="B76" s="66" t="s">
        <v>852</v>
      </c>
    </row>
    <row r="77" spans="2:2">
      <c r="B77" s="66" t="s">
        <v>679</v>
      </c>
    </row>
    <row r="79" spans="2:2">
      <c r="B79" s="66" t="s">
        <v>243</v>
      </c>
    </row>
    <row r="80" spans="2:2">
      <c r="B80" s="66" t="s">
        <v>853</v>
      </c>
    </row>
    <row r="81" spans="2:2">
      <c r="B81" s="66" t="s">
        <v>841</v>
      </c>
    </row>
    <row r="82" spans="2:2">
      <c r="B82" s="66" t="s">
        <v>793</v>
      </c>
    </row>
    <row r="83" spans="2:2">
      <c r="B83" s="66" t="s">
        <v>794</v>
      </c>
    </row>
    <row r="85" spans="2:2">
      <c r="B85" s="66" t="s">
        <v>243</v>
      </c>
    </row>
    <row r="86" spans="2:2">
      <c r="B86" s="66" t="s">
        <v>854</v>
      </c>
    </row>
    <row r="87" spans="2:2">
      <c r="B87" s="66" t="s">
        <v>855</v>
      </c>
    </row>
    <row r="89" spans="2:2">
      <c r="B89" s="66" t="s">
        <v>856</v>
      </c>
    </row>
    <row r="90" spans="2:2">
      <c r="B90" s="66" t="s">
        <v>857</v>
      </c>
    </row>
    <row r="91" spans="2:2">
      <c r="B91" s="66" t="s">
        <v>714</v>
      </c>
    </row>
    <row r="92" spans="2:2">
      <c r="B92" s="66" t="s">
        <v>858</v>
      </c>
    </row>
    <row r="93" spans="2:2">
      <c r="B93" s="66" t="s">
        <v>859</v>
      </c>
    </row>
    <row r="95" spans="2:2">
      <c r="B95" s="66" t="s">
        <v>816</v>
      </c>
    </row>
    <row r="96" spans="2:2">
      <c r="B96" s="66" t="s">
        <v>817</v>
      </c>
    </row>
    <row r="97" spans="2:2">
      <c r="B97" s="66" t="s">
        <v>818</v>
      </c>
    </row>
    <row r="98" spans="2:2">
      <c r="B98" s="66" t="s">
        <v>819</v>
      </c>
    </row>
    <row r="99" spans="2:2">
      <c r="B99" s="66" t="s">
        <v>820</v>
      </c>
    </row>
    <row r="100" spans="2:2">
      <c r="B100" s="66" t="s">
        <v>860</v>
      </c>
    </row>
    <row r="101" spans="2:2">
      <c r="B101" s="66" t="s">
        <v>822</v>
      </c>
    </row>
    <row r="102" spans="2:2">
      <c r="B102" s="66" t="s">
        <v>861</v>
      </c>
    </row>
    <row r="103" spans="2:2">
      <c r="B103" s="66" t="s">
        <v>822</v>
      </c>
    </row>
    <row r="104" spans="2:2">
      <c r="B104" s="66" t="s">
        <v>862</v>
      </c>
    </row>
    <row r="105" spans="2:2">
      <c r="B105" s="66" t="s">
        <v>863</v>
      </c>
    </row>
    <row r="106" spans="2:2">
      <c r="B106" s="66" t="s">
        <v>822</v>
      </c>
    </row>
    <row r="107" spans="2:2">
      <c r="B107" s="66" t="s">
        <v>864</v>
      </c>
    </row>
    <row r="108" spans="2:2">
      <c r="B108" s="66" t="s">
        <v>865</v>
      </c>
    </row>
    <row r="109" spans="2:2">
      <c r="B109" s="66" t="s">
        <v>822</v>
      </c>
    </row>
    <row r="110" spans="2:2">
      <c r="B110" s="66" t="s">
        <v>866</v>
      </c>
    </row>
    <row r="111" spans="2:2">
      <c r="B111" s="66" t="s">
        <v>867</v>
      </c>
    </row>
    <row r="112" spans="2:2">
      <c r="B112" s="66" t="s">
        <v>822</v>
      </c>
    </row>
    <row r="113" spans="2:2">
      <c r="B113" s="66" t="s">
        <v>868</v>
      </c>
    </row>
    <row r="114" spans="2:2">
      <c r="B114" s="66" t="s">
        <v>869</v>
      </c>
    </row>
    <row r="115" spans="2:2">
      <c r="B115" s="66" t="s">
        <v>822</v>
      </c>
    </row>
    <row r="116" spans="2:2">
      <c r="B116" s="66" t="s">
        <v>870</v>
      </c>
    </row>
    <row r="117" spans="2:2">
      <c r="B117" s="66" t="s">
        <v>871</v>
      </c>
    </row>
    <row r="118" spans="2:2">
      <c r="B118" s="66" t="s">
        <v>816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1"/>
  <sheetViews>
    <sheetView topLeftCell="A400" zoomScale="90" zoomScaleNormal="90" workbookViewId="0">
      <selection activeCell="A400" sqref="A400"/>
    </sheetView>
  </sheetViews>
  <sheetFormatPr defaultColWidth="9.15625" defaultRowHeight="10.5"/>
  <cols>
    <col min="1" max="16384" width="9.15625" style="15"/>
  </cols>
  <sheetData>
    <row r="1" spans="1:36" ht="96" customHeight="1">
      <c r="A1" s="72"/>
      <c r="C1" s="76"/>
      <c r="D1" s="76"/>
      <c r="E1" s="76"/>
      <c r="F1" s="76"/>
      <c r="G1" s="76"/>
      <c r="H1" s="76"/>
      <c r="I1" s="76"/>
      <c r="J1" s="76"/>
    </row>
    <row r="2" spans="1:36" ht="11.7">
      <c r="A2" s="72"/>
    </row>
    <row r="3" spans="1:36" ht="129.75" customHeight="1">
      <c r="A3" s="72" t="s">
        <v>900</v>
      </c>
      <c r="D3" s="52"/>
      <c r="E3" s="52"/>
    </row>
    <row r="4" spans="1:36" ht="45" customHeight="1">
      <c r="A4" s="72" t="s">
        <v>901</v>
      </c>
      <c r="T4" s="76"/>
      <c r="U4" s="76"/>
      <c r="V4" s="76"/>
      <c r="W4" s="76"/>
      <c r="AE4" s="76"/>
      <c r="AF4" s="76"/>
      <c r="AG4" s="76"/>
      <c r="AH4" s="76"/>
      <c r="AI4" s="76"/>
      <c r="AJ4" s="76"/>
    </row>
    <row r="5" spans="1:36" ht="11.7">
      <c r="A5" s="72" t="s">
        <v>902</v>
      </c>
    </row>
    <row r="6" spans="1:36" ht="11.7">
      <c r="A6" s="72"/>
    </row>
    <row r="7" spans="1:36" ht="11.7">
      <c r="A7" s="72" t="s">
        <v>243</v>
      </c>
    </row>
    <row r="8" spans="1:36" ht="11.7">
      <c r="A8" s="72" t="s">
        <v>243</v>
      </c>
      <c r="AG8" s="26"/>
    </row>
    <row r="9" spans="1:36" ht="11.7">
      <c r="A9" s="72" t="s">
        <v>243</v>
      </c>
      <c r="AF9" s="16"/>
      <c r="AG9" s="16"/>
    </row>
    <row r="10" spans="1:36" ht="11.7">
      <c r="A10" s="72" t="s">
        <v>903</v>
      </c>
      <c r="AF10" s="16"/>
      <c r="AG10" s="16"/>
    </row>
    <row r="11" spans="1:36" ht="11.7">
      <c r="A11" s="72"/>
      <c r="AF11" s="16"/>
      <c r="AG11" s="16"/>
    </row>
    <row r="12" spans="1:36" ht="11.7">
      <c r="A12" s="72" t="s">
        <v>243</v>
      </c>
      <c r="AF12" s="16"/>
      <c r="AG12" s="16"/>
    </row>
    <row r="13" spans="1:36" ht="11.7">
      <c r="A13" s="72" t="s">
        <v>904</v>
      </c>
      <c r="AF13" s="16"/>
      <c r="AG13" s="16"/>
    </row>
    <row r="14" spans="1:36" ht="11.7">
      <c r="A14" s="72" t="s">
        <v>905</v>
      </c>
      <c r="AF14" s="16"/>
      <c r="AG14" s="16"/>
    </row>
    <row r="15" spans="1:36" ht="11.7">
      <c r="A15" s="72"/>
      <c r="AF15" s="16"/>
      <c r="AG15" s="16"/>
    </row>
    <row r="16" spans="1:36" ht="11.7">
      <c r="A16" s="72" t="s">
        <v>243</v>
      </c>
      <c r="AF16" s="16"/>
      <c r="AG16" s="16"/>
    </row>
    <row r="17" spans="1:33" ht="11.7">
      <c r="A17" s="72" t="s">
        <v>906</v>
      </c>
      <c r="AF17" s="16"/>
      <c r="AG17" s="16"/>
    </row>
    <row r="18" spans="1:33" ht="11.7">
      <c r="A18" s="72" t="s">
        <v>776</v>
      </c>
      <c r="AF18" s="16"/>
      <c r="AG18" s="16"/>
    </row>
    <row r="19" spans="1:33" ht="11.7">
      <c r="A19" s="72"/>
      <c r="AF19" s="16"/>
      <c r="AG19" s="16"/>
    </row>
    <row r="20" spans="1:33" ht="11.7">
      <c r="A20" s="72" t="s">
        <v>243</v>
      </c>
      <c r="AF20" s="16"/>
      <c r="AG20" s="16"/>
    </row>
    <row r="21" spans="1:33" ht="11.7">
      <c r="A21" s="72" t="s">
        <v>907</v>
      </c>
      <c r="AF21" s="16"/>
      <c r="AG21" s="16"/>
    </row>
    <row r="22" spans="1:33" ht="11.7">
      <c r="A22" s="72" t="s">
        <v>776</v>
      </c>
      <c r="AF22" s="16"/>
      <c r="AG22" s="16"/>
    </row>
    <row r="23" spans="1:33" ht="11.7">
      <c r="A23" s="72"/>
      <c r="AF23" s="16"/>
      <c r="AG23" s="16"/>
    </row>
    <row r="24" spans="1:33" ht="11.7">
      <c r="A24" s="72" t="s">
        <v>243</v>
      </c>
      <c r="AF24" s="16"/>
      <c r="AG24" s="16"/>
    </row>
    <row r="25" spans="1:33" ht="11.7">
      <c r="A25" s="72" t="s">
        <v>908</v>
      </c>
      <c r="AF25" s="16"/>
      <c r="AG25" s="16"/>
    </row>
    <row r="26" spans="1:33" ht="11.7">
      <c r="A26" s="72" t="s">
        <v>909</v>
      </c>
      <c r="AF26" s="16"/>
      <c r="AG26" s="16"/>
    </row>
    <row r="27" spans="1:33" ht="11.7">
      <c r="A27" s="72"/>
    </row>
    <row r="28" spans="1:33" ht="11.7">
      <c r="A28" s="72" t="s">
        <v>243</v>
      </c>
    </row>
    <row r="29" spans="1:33" ht="11.7">
      <c r="A29" s="72" t="s">
        <v>910</v>
      </c>
    </row>
    <row r="30" spans="1:33" ht="11.7">
      <c r="A30" s="72" t="s">
        <v>911</v>
      </c>
    </row>
    <row r="31" spans="1:33" ht="11.7">
      <c r="A31" s="72"/>
    </row>
    <row r="32" spans="1:33" ht="11.7">
      <c r="A32" s="72" t="s">
        <v>243</v>
      </c>
    </row>
    <row r="33" spans="1:4" ht="11.7">
      <c r="A33" s="72" t="s">
        <v>912</v>
      </c>
    </row>
    <row r="34" spans="1:4" ht="11.7">
      <c r="A34" s="72" t="s">
        <v>775</v>
      </c>
    </row>
    <row r="35" spans="1:4" ht="11.7">
      <c r="A35" s="72"/>
      <c r="D35" s="16"/>
    </row>
    <row r="36" spans="1:4" ht="11.7">
      <c r="A36" s="72" t="s">
        <v>243</v>
      </c>
    </row>
    <row r="37" spans="1:4" ht="11.7">
      <c r="A37" s="72" t="s">
        <v>913</v>
      </c>
    </row>
    <row r="38" spans="1:4" ht="11.7">
      <c r="A38" s="72" t="s">
        <v>914</v>
      </c>
    </row>
    <row r="39" spans="1:4" ht="11.7">
      <c r="A39" s="72" t="s">
        <v>915</v>
      </c>
    </row>
    <row r="40" spans="1:4" ht="11.7">
      <c r="A40" s="72" t="s">
        <v>916</v>
      </c>
    </row>
    <row r="41" spans="1:4" ht="11.7">
      <c r="A41" s="72"/>
    </row>
    <row r="42" spans="1:4" ht="11.7">
      <c r="A42" s="72" t="s">
        <v>243</v>
      </c>
    </row>
    <row r="43" spans="1:4" ht="11.7">
      <c r="A43" s="72" t="s">
        <v>243</v>
      </c>
    </row>
    <row r="44" spans="1:4" ht="11.7">
      <c r="A44" s="72" t="s">
        <v>243</v>
      </c>
    </row>
    <row r="45" spans="1:4" ht="11.7">
      <c r="A45" s="72" t="s">
        <v>917</v>
      </c>
    </row>
    <row r="46" spans="1:4" ht="11.7">
      <c r="A46" s="72" t="s">
        <v>909</v>
      </c>
    </row>
    <row r="47" spans="1:4" ht="11.7">
      <c r="A47" s="72"/>
    </row>
    <row r="48" spans="1:4" ht="11.7">
      <c r="A48" s="72" t="s">
        <v>243</v>
      </c>
    </row>
    <row r="49" spans="1:1" ht="11.7">
      <c r="A49" s="72" t="s">
        <v>918</v>
      </c>
    </row>
    <row r="50" spans="1:1" ht="11.7">
      <c r="A50" s="72" t="s">
        <v>919</v>
      </c>
    </row>
    <row r="51" spans="1:1" ht="11.7">
      <c r="A51" s="72"/>
    </row>
    <row r="52" spans="1:1" ht="11.7">
      <c r="A52" s="72" t="s">
        <v>243</v>
      </c>
    </row>
    <row r="53" spans="1:1" ht="11.7">
      <c r="A53" s="72" t="s">
        <v>920</v>
      </c>
    </row>
    <row r="54" spans="1:1" ht="11.7">
      <c r="A54" s="72"/>
    </row>
    <row r="55" spans="1:1" ht="11.7">
      <c r="A55" s="72" t="s">
        <v>243</v>
      </c>
    </row>
    <row r="56" spans="1:1" ht="11.7">
      <c r="A56" s="72" t="s">
        <v>921</v>
      </c>
    </row>
    <row r="57" spans="1:1" ht="11.7">
      <c r="A57" s="72" t="s">
        <v>775</v>
      </c>
    </row>
    <row r="58" spans="1:1" ht="11.7">
      <c r="A58" s="72"/>
    </row>
    <row r="59" spans="1:1" ht="11.7">
      <c r="A59" s="72" t="s">
        <v>243</v>
      </c>
    </row>
    <row r="60" spans="1:1" ht="11.7">
      <c r="A60" s="72" t="s">
        <v>243</v>
      </c>
    </row>
    <row r="61" spans="1:1" ht="11.7">
      <c r="A61" s="72" t="s">
        <v>243</v>
      </c>
    </row>
    <row r="62" spans="1:1" ht="11.7">
      <c r="A62" s="72" t="s">
        <v>922</v>
      </c>
    </row>
    <row r="63" spans="1:1" ht="11.7">
      <c r="A63" s="72" t="s">
        <v>923</v>
      </c>
    </row>
    <row r="64" spans="1:1" ht="11.7">
      <c r="A64" s="72"/>
    </row>
    <row r="65" spans="1:1" ht="11.7">
      <c r="A65" s="72" t="s">
        <v>243</v>
      </c>
    </row>
    <row r="66" spans="1:1" ht="11.7">
      <c r="A66" s="72" t="s">
        <v>924</v>
      </c>
    </row>
    <row r="67" spans="1:1" ht="11.7">
      <c r="A67" s="72" t="s">
        <v>925</v>
      </c>
    </row>
    <row r="68" spans="1:1" ht="11.7">
      <c r="A68" s="72"/>
    </row>
    <row r="69" spans="1:1" ht="11.7">
      <c r="A69" s="72" t="s">
        <v>243</v>
      </c>
    </row>
    <row r="70" spans="1:1" ht="11.7">
      <c r="A70" s="72" t="s">
        <v>926</v>
      </c>
    </row>
    <row r="71" spans="1:1" ht="11.7">
      <c r="A71" s="72" t="s">
        <v>775</v>
      </c>
    </row>
    <row r="72" spans="1:1" ht="11.7">
      <c r="A72" s="72"/>
    </row>
    <row r="73" spans="1:1" ht="11.7">
      <c r="A73" s="72" t="s">
        <v>243</v>
      </c>
    </row>
    <row r="74" spans="1:1" ht="11.7">
      <c r="A74" s="72" t="s">
        <v>243</v>
      </c>
    </row>
    <row r="75" spans="1:1" ht="11.7">
      <c r="A75" s="72" t="s">
        <v>243</v>
      </c>
    </row>
    <row r="76" spans="1:1" ht="11.7">
      <c r="A76" s="72" t="s">
        <v>927</v>
      </c>
    </row>
    <row r="77" spans="1:1" ht="11.7">
      <c r="A77" s="72"/>
    </row>
    <row r="78" spans="1:1" ht="11.7">
      <c r="A78" s="72" t="s">
        <v>928</v>
      </c>
    </row>
    <row r="79" spans="1:1" ht="11.7">
      <c r="A79" s="72" t="s">
        <v>929</v>
      </c>
    </row>
    <row r="80" spans="1:1" ht="11.7">
      <c r="A80" s="72" t="s">
        <v>930</v>
      </c>
    </row>
    <row r="81" spans="1:1" ht="11.7">
      <c r="A81" s="72" t="s">
        <v>931</v>
      </c>
    </row>
    <row r="82" spans="1:1" ht="11.7">
      <c r="A82" s="72" t="s">
        <v>932</v>
      </c>
    </row>
    <row r="83" spans="1:1" ht="11.7">
      <c r="A83" s="72" t="s">
        <v>933</v>
      </c>
    </row>
    <row r="84" spans="1:1" ht="11.7">
      <c r="A84" s="72" t="s">
        <v>934</v>
      </c>
    </row>
    <row r="85" spans="1:1" ht="11.7">
      <c r="A85" s="72" t="s">
        <v>935</v>
      </c>
    </row>
    <row r="86" spans="1:1" ht="11.7">
      <c r="A86" s="72" t="s">
        <v>936</v>
      </c>
    </row>
    <row r="87" spans="1:1" ht="11.7">
      <c r="A87" s="72" t="s">
        <v>937</v>
      </c>
    </row>
    <row r="88" spans="1:1" ht="11.7">
      <c r="A88" s="72" t="s">
        <v>938</v>
      </c>
    </row>
    <row r="89" spans="1:1" ht="11.7">
      <c r="A89" s="72" t="s">
        <v>939</v>
      </c>
    </row>
    <row r="90" spans="1:1" ht="11.7">
      <c r="A90" s="72" t="s">
        <v>939</v>
      </c>
    </row>
    <row r="91" spans="1:1" ht="11.7">
      <c r="A91" s="72" t="s">
        <v>940</v>
      </c>
    </row>
    <row r="92" spans="1:1" ht="11.7">
      <c r="A92" s="72" t="s">
        <v>941</v>
      </c>
    </row>
    <row r="93" spans="1:1" ht="11.7">
      <c r="A93" s="72" t="s">
        <v>942</v>
      </c>
    </row>
    <row r="94" spans="1:1" ht="11.7">
      <c r="A94" s="72" t="s">
        <v>943</v>
      </c>
    </row>
    <row r="95" spans="1:1" ht="11.7">
      <c r="A95" s="72" t="s">
        <v>944</v>
      </c>
    </row>
    <row r="96" spans="1:1" ht="11.7">
      <c r="A96" s="72" t="s">
        <v>945</v>
      </c>
    </row>
    <row r="97" spans="1:1" ht="11.7">
      <c r="A97" s="72" t="s">
        <v>946</v>
      </c>
    </row>
    <row r="98" spans="1:1" ht="11.7">
      <c r="A98" s="72" t="s">
        <v>947</v>
      </c>
    </row>
    <row r="99" spans="1:1" ht="11.7">
      <c r="A99" s="72" t="s">
        <v>948</v>
      </c>
    </row>
    <row r="100" spans="1:1" ht="11.7">
      <c r="A100" s="72" t="s">
        <v>949</v>
      </c>
    </row>
    <row r="101" spans="1:1" ht="11.7">
      <c r="A101" s="72" t="s">
        <v>950</v>
      </c>
    </row>
    <row r="102" spans="1:1" ht="11.7">
      <c r="A102" s="72" t="s">
        <v>951</v>
      </c>
    </row>
    <row r="103" spans="1:1" ht="11.7">
      <c r="A103" s="72" t="s">
        <v>952</v>
      </c>
    </row>
    <row r="104" spans="1:1" ht="11.7">
      <c r="A104" s="72" t="s">
        <v>953</v>
      </c>
    </row>
    <row r="105" spans="1:1" ht="11.7">
      <c r="A105" s="72" t="s">
        <v>954</v>
      </c>
    </row>
    <row r="106" spans="1:1" ht="11.7">
      <c r="A106" s="72" t="s">
        <v>955</v>
      </c>
    </row>
    <row r="107" spans="1:1" ht="11.7">
      <c r="A107" s="72" t="s">
        <v>956</v>
      </c>
    </row>
    <row r="108" spans="1:1" ht="11.7">
      <c r="A108" s="72" t="s">
        <v>957</v>
      </c>
    </row>
    <row r="109" spans="1:1" ht="11.7">
      <c r="A109" s="72" t="s">
        <v>958</v>
      </c>
    </row>
    <row r="110" spans="1:1" ht="11.7">
      <c r="A110" s="72"/>
    </row>
    <row r="111" spans="1:1" ht="11.7">
      <c r="A111" s="72" t="s">
        <v>243</v>
      </c>
    </row>
    <row r="112" spans="1:1" ht="11.7">
      <c r="A112" s="72" t="s">
        <v>243</v>
      </c>
    </row>
    <row r="113" spans="1:1" ht="11.7">
      <c r="A113" s="72" t="s">
        <v>243</v>
      </c>
    </row>
    <row r="114" spans="1:1" ht="11.7">
      <c r="A114" s="72" t="s">
        <v>959</v>
      </c>
    </row>
    <row r="115" spans="1:1" ht="11.7">
      <c r="A115" s="72" t="s">
        <v>923</v>
      </c>
    </row>
    <row r="116" spans="1:1" ht="11.7">
      <c r="A116" s="72"/>
    </row>
    <row r="117" spans="1:1" ht="11.7">
      <c r="A117" s="72" t="s">
        <v>243</v>
      </c>
    </row>
    <row r="118" spans="1:1" ht="11.7">
      <c r="A118" s="72" t="s">
        <v>960</v>
      </c>
    </row>
    <row r="119" spans="1:1" ht="11.7">
      <c r="A119" s="72" t="s">
        <v>961</v>
      </c>
    </row>
    <row r="120" spans="1:1" ht="11.7">
      <c r="A120" s="72"/>
    </row>
    <row r="121" spans="1:1" ht="11.7">
      <c r="A121" s="72" t="s">
        <v>243</v>
      </c>
    </row>
    <row r="122" spans="1:1" ht="11.7">
      <c r="A122" s="72" t="s">
        <v>962</v>
      </c>
    </row>
    <row r="123" spans="1:1" ht="11.7">
      <c r="A123" s="72" t="s">
        <v>963</v>
      </c>
    </row>
    <row r="124" spans="1:1" ht="11.7">
      <c r="A124" s="72"/>
    </row>
    <row r="125" spans="1:1" ht="11.7">
      <c r="A125" s="72" t="s">
        <v>243</v>
      </c>
    </row>
    <row r="126" spans="1:1" ht="11.7">
      <c r="A126" s="72" t="s">
        <v>964</v>
      </c>
    </row>
    <row r="127" spans="1:1" ht="11.7">
      <c r="A127" s="72" t="s">
        <v>965</v>
      </c>
    </row>
    <row r="128" spans="1:1" ht="11.7">
      <c r="A128" s="72"/>
    </row>
    <row r="129" spans="1:1" ht="11.7">
      <c r="A129" s="72" t="s">
        <v>243</v>
      </c>
    </row>
    <row r="130" spans="1:1" ht="11.7">
      <c r="A130" s="72" t="s">
        <v>966</v>
      </c>
    </row>
    <row r="131" spans="1:1" ht="11.7">
      <c r="A131" s="72"/>
    </row>
    <row r="132" spans="1:1" ht="11.7">
      <c r="A132" s="72" t="s">
        <v>967</v>
      </c>
    </row>
    <row r="133" spans="1:1" ht="11.7">
      <c r="A133" s="72"/>
    </row>
    <row r="134" spans="1:1" ht="11.7">
      <c r="A134" s="72" t="s">
        <v>562</v>
      </c>
    </row>
    <row r="135" spans="1:1" ht="11.7">
      <c r="A135" s="72" t="s">
        <v>563</v>
      </c>
    </row>
    <row r="136" spans="1:1" ht="11.7">
      <c r="A136" s="72" t="s">
        <v>564</v>
      </c>
    </row>
    <row r="137" spans="1:1" ht="11.7">
      <c r="A137" s="72"/>
    </row>
    <row r="138" spans="1:1" ht="11.7">
      <c r="A138" s="72" t="s">
        <v>551</v>
      </c>
    </row>
    <row r="139" spans="1:1" ht="11.7">
      <c r="A139" s="72" t="s">
        <v>552</v>
      </c>
    </row>
    <row r="140" spans="1:1" ht="11.7">
      <c r="A140" s="72" t="s">
        <v>553</v>
      </c>
    </row>
    <row r="141" spans="1:1" ht="11.7">
      <c r="A141" s="72" t="s">
        <v>968</v>
      </c>
    </row>
    <row r="142" spans="1:1" ht="11.7">
      <c r="A142" s="72" t="s">
        <v>969</v>
      </c>
    </row>
    <row r="143" spans="1:1" ht="11.7">
      <c r="A143" s="72" t="s">
        <v>970</v>
      </c>
    </row>
    <row r="144" spans="1:1" ht="11.7">
      <c r="A144" s="72" t="s">
        <v>971</v>
      </c>
    </row>
    <row r="145" spans="1:1" ht="11.7">
      <c r="A145" s="72" t="s">
        <v>551</v>
      </c>
    </row>
    <row r="146" spans="1:1" ht="11.7">
      <c r="A146" s="72"/>
    </row>
    <row r="147" spans="1:1" ht="11.7">
      <c r="A147" s="72" t="s">
        <v>243</v>
      </c>
    </row>
    <row r="148" spans="1:1" ht="11.7">
      <c r="A148" s="72" t="s">
        <v>243</v>
      </c>
    </row>
    <row r="149" spans="1:1" ht="11.7">
      <c r="A149" s="72" t="s">
        <v>243</v>
      </c>
    </row>
    <row r="150" spans="1:1" ht="11.7">
      <c r="A150" s="72" t="s">
        <v>243</v>
      </c>
    </row>
    <row r="151" spans="1:1" ht="11.7">
      <c r="A151" s="72" t="s">
        <v>243</v>
      </c>
    </row>
    <row r="152" spans="1:1" ht="11.7">
      <c r="A152" s="72" t="s">
        <v>972</v>
      </c>
    </row>
    <row r="153" spans="1:1" ht="11.7">
      <c r="A153" s="72"/>
    </row>
    <row r="154" spans="1:1" ht="11.7">
      <c r="A154" s="72" t="s">
        <v>243</v>
      </c>
    </row>
    <row r="155" spans="1:1" ht="11.7">
      <c r="A155" s="72" t="s">
        <v>913</v>
      </c>
    </row>
    <row r="156" spans="1:1" ht="11.7">
      <c r="A156" s="72" t="s">
        <v>914</v>
      </c>
    </row>
    <row r="157" spans="1:1" ht="11.7">
      <c r="A157" s="72" t="s">
        <v>915</v>
      </c>
    </row>
    <row r="158" spans="1:1" ht="11.7">
      <c r="A158" s="72" t="s">
        <v>916</v>
      </c>
    </row>
    <row r="159" spans="1:1" ht="11.7">
      <c r="A159" s="72"/>
    </row>
    <row r="160" spans="1:1" ht="11.7">
      <c r="A160" s="72" t="s">
        <v>243</v>
      </c>
    </row>
    <row r="161" spans="1:1" ht="11.7">
      <c r="A161" s="72" t="s">
        <v>973</v>
      </c>
    </row>
    <row r="162" spans="1:1" ht="11.7">
      <c r="A162" s="72" t="s">
        <v>923</v>
      </c>
    </row>
    <row r="163" spans="1:1" ht="11.7">
      <c r="A163" s="72"/>
    </row>
    <row r="164" spans="1:1" ht="11.7">
      <c r="A164" s="72" t="s">
        <v>243</v>
      </c>
    </row>
    <row r="165" spans="1:1" ht="11.7">
      <c r="A165" s="72" t="s">
        <v>974</v>
      </c>
    </row>
    <row r="166" spans="1:1" ht="11.7">
      <c r="A166" s="72" t="s">
        <v>975</v>
      </c>
    </row>
    <row r="167" spans="1:1" ht="11.7">
      <c r="A167" s="72"/>
    </row>
    <row r="168" spans="1:1" ht="11.7">
      <c r="A168" s="72" t="s">
        <v>243</v>
      </c>
    </row>
    <row r="169" spans="1:1" ht="11.7">
      <c r="A169" s="72" t="s">
        <v>976</v>
      </c>
    </row>
    <row r="170" spans="1:1" ht="11.7">
      <c r="A170" s="72" t="s">
        <v>977</v>
      </c>
    </row>
    <row r="171" spans="1:1" ht="11.7">
      <c r="A171" s="72"/>
    </row>
    <row r="172" spans="1:1" ht="11.7">
      <c r="A172" s="72" t="s">
        <v>243</v>
      </c>
    </row>
    <row r="173" spans="1:1" ht="11.7">
      <c r="A173" s="72" t="s">
        <v>978</v>
      </c>
    </row>
    <row r="174" spans="1:1" ht="11.7">
      <c r="A174" s="72" t="s">
        <v>979</v>
      </c>
    </row>
    <row r="175" spans="1:1" ht="11.7">
      <c r="A175" s="72"/>
    </row>
    <row r="176" spans="1:1" ht="11.7">
      <c r="A176" s="72" t="s">
        <v>243</v>
      </c>
    </row>
    <row r="177" spans="1:1" ht="11.7">
      <c r="A177" s="72" t="s">
        <v>980</v>
      </c>
    </row>
    <row r="178" spans="1:1" ht="11.7">
      <c r="A178" s="72" t="s">
        <v>981</v>
      </c>
    </row>
    <row r="179" spans="1:1" ht="11.7">
      <c r="A179" s="72"/>
    </row>
    <row r="180" spans="1:1" ht="11.7">
      <c r="A180" s="72" t="s">
        <v>243</v>
      </c>
    </row>
    <row r="181" spans="1:1" ht="11.7">
      <c r="A181" s="72" t="s">
        <v>982</v>
      </c>
    </row>
    <row r="182" spans="1:1" ht="11.7">
      <c r="A182" s="72" t="s">
        <v>977</v>
      </c>
    </row>
    <row r="183" spans="1:1" ht="11.7">
      <c r="A183" s="72"/>
    </row>
    <row r="184" spans="1:1" ht="11.7">
      <c r="A184" s="72" t="s">
        <v>243</v>
      </c>
    </row>
    <row r="185" spans="1:1" ht="11.7">
      <c r="A185" s="72" t="s">
        <v>983</v>
      </c>
    </row>
    <row r="186" spans="1:1" ht="11.7">
      <c r="A186" s="72" t="s">
        <v>984</v>
      </c>
    </row>
    <row r="187" spans="1:1" ht="11.7">
      <c r="A187" s="72"/>
    </row>
    <row r="188" spans="1:1" ht="11.7">
      <c r="A188" s="72" t="s">
        <v>243</v>
      </c>
    </row>
    <row r="189" spans="1:1" ht="11.7">
      <c r="A189" s="72" t="s">
        <v>985</v>
      </c>
    </row>
    <row r="190" spans="1:1" ht="11.7">
      <c r="A190" s="72" t="s">
        <v>986</v>
      </c>
    </row>
    <row r="191" spans="1:1" ht="11.7">
      <c r="A191" s="72"/>
    </row>
    <row r="192" spans="1:1" ht="11.7">
      <c r="A192" s="72" t="s">
        <v>243</v>
      </c>
    </row>
    <row r="193" spans="1:1" ht="11.7">
      <c r="A193" s="72" t="s">
        <v>987</v>
      </c>
    </row>
    <row r="194" spans="1:1" ht="11.7">
      <c r="A194" s="72" t="s">
        <v>988</v>
      </c>
    </row>
    <row r="195" spans="1:1" ht="11.7">
      <c r="A195" s="72"/>
    </row>
    <row r="196" spans="1:1" ht="11.7">
      <c r="A196" s="72" t="s">
        <v>243</v>
      </c>
    </row>
    <row r="197" spans="1:1" ht="11.7">
      <c r="A197" s="72" t="s">
        <v>989</v>
      </c>
    </row>
    <row r="198" spans="1:1" ht="11.7">
      <c r="A198" s="72"/>
    </row>
    <row r="199" spans="1:1" ht="11.7">
      <c r="A199" s="72" t="s">
        <v>243</v>
      </c>
    </row>
    <row r="200" spans="1:1" ht="11.7">
      <c r="A200" s="72" t="s">
        <v>990</v>
      </c>
    </row>
    <row r="201" spans="1:1" ht="11.7">
      <c r="A201" s="72" t="s">
        <v>981</v>
      </c>
    </row>
    <row r="202" spans="1:1" ht="11.7">
      <c r="A202" s="72"/>
    </row>
    <row r="203" spans="1:1" ht="11.7">
      <c r="A203" s="72" t="s">
        <v>243</v>
      </c>
    </row>
    <row r="204" spans="1:1" ht="11.7">
      <c r="A204" s="72" t="s">
        <v>991</v>
      </c>
    </row>
    <row r="205" spans="1:1" ht="11.7">
      <c r="A205" s="72"/>
    </row>
    <row r="206" spans="1:1" ht="11.7">
      <c r="A206" s="72" t="s">
        <v>243</v>
      </c>
    </row>
    <row r="207" spans="1:1" ht="11.7">
      <c r="A207" s="72" t="s">
        <v>992</v>
      </c>
    </row>
    <row r="208" spans="1:1" ht="11.7">
      <c r="A208" s="72"/>
    </row>
    <row r="209" spans="1:1" ht="11.7">
      <c r="A209" s="72" t="s">
        <v>243</v>
      </c>
    </row>
    <row r="210" spans="1:1" ht="11.7">
      <c r="A210" s="72" t="s">
        <v>993</v>
      </c>
    </row>
    <row r="211" spans="1:1" ht="11.7">
      <c r="A211" s="72"/>
    </row>
    <row r="212" spans="1:1" ht="11.7">
      <c r="A212" s="72" t="s">
        <v>994</v>
      </c>
    </row>
    <row r="213" spans="1:1" ht="11.7">
      <c r="A213" s="72" t="s">
        <v>995</v>
      </c>
    </row>
    <row r="214" spans="1:1" ht="11.7">
      <c r="A214" s="72" t="s">
        <v>996</v>
      </c>
    </row>
    <row r="215" spans="1:1" ht="11.7">
      <c r="A215" s="72" t="s">
        <v>997</v>
      </c>
    </row>
    <row r="216" spans="1:1" ht="11.7">
      <c r="A216" s="72" t="s">
        <v>998</v>
      </c>
    </row>
    <row r="217" spans="1:1" ht="11.7">
      <c r="A217" s="72" t="s">
        <v>999</v>
      </c>
    </row>
    <row r="218" spans="1:1" ht="11.7">
      <c r="A218" s="72" t="s">
        <v>1000</v>
      </c>
    </row>
    <row r="219" spans="1:1" ht="11.7">
      <c r="A219" s="72" t="s">
        <v>1001</v>
      </c>
    </row>
    <row r="220" spans="1:1" ht="11.7">
      <c r="A220" s="72" t="s">
        <v>1002</v>
      </c>
    </row>
    <row r="221" spans="1:1" ht="11.7">
      <c r="A221" s="72" t="s">
        <v>1003</v>
      </c>
    </row>
    <row r="222" spans="1:1" ht="11.7">
      <c r="A222" s="72" t="s">
        <v>1004</v>
      </c>
    </row>
    <row r="223" spans="1:1" ht="11.7">
      <c r="A223" s="72" t="s">
        <v>1005</v>
      </c>
    </row>
    <row r="224" spans="1:1" ht="11.7">
      <c r="A224" s="72" t="s">
        <v>1006</v>
      </c>
    </row>
    <row r="225" spans="1:1" ht="11.7">
      <c r="A225" s="72" t="s">
        <v>1007</v>
      </c>
    </row>
    <row r="226" spans="1:1" ht="11.7">
      <c r="A226" s="72" t="s">
        <v>1008</v>
      </c>
    </row>
    <row r="227" spans="1:1" ht="11.7">
      <c r="A227" s="72" t="s">
        <v>1009</v>
      </c>
    </row>
    <row r="228" spans="1:1" ht="11.7">
      <c r="A228" s="72" t="s">
        <v>1010</v>
      </c>
    </row>
    <row r="229" spans="1:1" ht="11.7">
      <c r="A229" s="72" t="s">
        <v>1011</v>
      </c>
    </row>
    <row r="230" spans="1:1" ht="11.7">
      <c r="A230" s="72" t="s">
        <v>1012</v>
      </c>
    </row>
    <row r="231" spans="1:1" ht="11.7">
      <c r="A231" s="72" t="s">
        <v>1013</v>
      </c>
    </row>
    <row r="232" spans="1:1" ht="11.7">
      <c r="A232" s="72" t="s">
        <v>1014</v>
      </c>
    </row>
    <row r="233" spans="1:1" ht="11.7">
      <c r="A233" s="72" t="s">
        <v>1015</v>
      </c>
    </row>
    <row r="234" spans="1:1" ht="11.7">
      <c r="A234" s="72" t="s">
        <v>1016</v>
      </c>
    </row>
    <row r="235" spans="1:1" ht="11.7">
      <c r="A235" s="72" t="s">
        <v>1017</v>
      </c>
    </row>
    <row r="236" spans="1:1" ht="11.7">
      <c r="A236" s="72" t="s">
        <v>1018</v>
      </c>
    </row>
    <row r="237" spans="1:1" ht="11.7">
      <c r="A237" s="72" t="s">
        <v>1019</v>
      </c>
    </row>
    <row r="238" spans="1:1" ht="11.7">
      <c r="A238" s="72" t="s">
        <v>1020</v>
      </c>
    </row>
    <row r="239" spans="1:1" ht="11.7">
      <c r="A239" s="72" t="s">
        <v>1021</v>
      </c>
    </row>
    <row r="240" spans="1:1" ht="11.7">
      <c r="A240" s="72" t="s">
        <v>1022</v>
      </c>
    </row>
    <row r="241" spans="1:1" ht="11.7">
      <c r="A241" s="72" t="s">
        <v>1023</v>
      </c>
    </row>
    <row r="242" spans="1:1" ht="11.7">
      <c r="A242" s="72" t="s">
        <v>939</v>
      </c>
    </row>
    <row r="243" spans="1:1" ht="11.7">
      <c r="A243" s="72" t="s">
        <v>939</v>
      </c>
    </row>
    <row r="244" spans="1:1" ht="11.7">
      <c r="A244" s="72"/>
    </row>
    <row r="245" spans="1:1" ht="11.7">
      <c r="A245" s="72" t="s">
        <v>243</v>
      </c>
    </row>
    <row r="246" spans="1:1" ht="11.7">
      <c r="A246" s="72" t="s">
        <v>1024</v>
      </c>
    </row>
    <row r="247" spans="1:1" ht="11.7">
      <c r="A247" s="72"/>
    </row>
    <row r="248" spans="1:1" ht="11.7">
      <c r="A248" s="72" t="s">
        <v>565</v>
      </c>
    </row>
    <row r="249" spans="1:1" ht="11.7">
      <c r="A249" s="72"/>
    </row>
    <row r="250" spans="1:1" ht="11.7">
      <c r="A250" s="72" t="s">
        <v>562</v>
      </c>
    </row>
    <row r="251" spans="1:1" ht="11.7">
      <c r="A251" s="72" t="s">
        <v>563</v>
      </c>
    </row>
    <row r="252" spans="1:1" ht="11.7">
      <c r="A252" s="72" t="s">
        <v>564</v>
      </c>
    </row>
    <row r="253" spans="1:1" ht="11.7">
      <c r="A253" s="72"/>
    </row>
    <row r="254" spans="1:1" ht="11.7">
      <c r="A254" s="72" t="s">
        <v>566</v>
      </c>
    </row>
    <row r="255" spans="1:1" ht="11.7">
      <c r="A255" s="72" t="s">
        <v>567</v>
      </c>
    </row>
    <row r="256" spans="1:1" ht="11.7">
      <c r="A256" s="72" t="s">
        <v>568</v>
      </c>
    </row>
    <row r="257" spans="1:1" ht="11.7">
      <c r="A257" s="72" t="s">
        <v>569</v>
      </c>
    </row>
    <row r="258" spans="1:1" ht="11.7">
      <c r="A258" s="72" t="s">
        <v>1025</v>
      </c>
    </row>
    <row r="259" spans="1:1" ht="11.7">
      <c r="A259" s="72" t="s">
        <v>1026</v>
      </c>
    </row>
    <row r="260" spans="1:1" ht="11.7">
      <c r="A260" s="72" t="s">
        <v>1027</v>
      </c>
    </row>
    <row r="261" spans="1:1" ht="11.7">
      <c r="A261" s="72" t="s">
        <v>566</v>
      </c>
    </row>
    <row r="262" spans="1:1" ht="11.7">
      <c r="A262" s="72"/>
    </row>
    <row r="263" spans="1:1" ht="11.7">
      <c r="A263" s="72" t="s">
        <v>243</v>
      </c>
    </row>
    <row r="264" spans="1:1" ht="11.7">
      <c r="A264" s="72" t="s">
        <v>243</v>
      </c>
    </row>
    <row r="265" spans="1:1" ht="11.7">
      <c r="A265" s="72" t="s">
        <v>243</v>
      </c>
    </row>
    <row r="266" spans="1:1" ht="11.7">
      <c r="A266" s="72" t="s">
        <v>1028</v>
      </c>
    </row>
    <row r="267" spans="1:1" ht="11.7">
      <c r="A267" s="72"/>
    </row>
    <row r="268" spans="1:1" ht="11.7">
      <c r="A268" s="72" t="s">
        <v>243</v>
      </c>
    </row>
    <row r="269" spans="1:1" ht="11.7">
      <c r="A269" s="72" t="s">
        <v>913</v>
      </c>
    </row>
    <row r="270" spans="1:1" ht="11.7">
      <c r="A270" s="72" t="s">
        <v>914</v>
      </c>
    </row>
    <row r="271" spans="1:1" ht="11.7">
      <c r="A271" s="72" t="s">
        <v>915</v>
      </c>
    </row>
    <row r="272" spans="1:1" ht="11.7">
      <c r="A272" s="72" t="s">
        <v>916</v>
      </c>
    </row>
    <row r="273" spans="1:1" ht="11.7">
      <c r="A273" s="72"/>
    </row>
    <row r="274" spans="1:1" ht="11.7">
      <c r="A274" s="72" t="s">
        <v>243</v>
      </c>
    </row>
    <row r="275" spans="1:1" ht="11.7">
      <c r="A275" s="72" t="s">
        <v>1029</v>
      </c>
    </row>
    <row r="276" spans="1:1" ht="11.7">
      <c r="A276" s="72" t="s">
        <v>1030</v>
      </c>
    </row>
    <row r="277" spans="1:1" ht="11.7">
      <c r="A277" s="72"/>
    </row>
    <row r="278" spans="1:1" ht="11.7">
      <c r="A278" s="72" t="s">
        <v>243</v>
      </c>
    </row>
    <row r="279" spans="1:1" ht="11.7">
      <c r="A279" s="72" t="s">
        <v>1031</v>
      </c>
    </row>
    <row r="280" spans="1:1" ht="11.7">
      <c r="A280" s="72" t="s">
        <v>1032</v>
      </c>
    </row>
    <row r="281" spans="1:1" ht="11.7">
      <c r="A281" s="72"/>
    </row>
    <row r="282" spans="1:1" ht="11.7">
      <c r="A282" s="72" t="s">
        <v>243</v>
      </c>
    </row>
    <row r="283" spans="1:1" ht="11.7">
      <c r="A283" s="72" t="s">
        <v>1033</v>
      </c>
    </row>
    <row r="284" spans="1:1" ht="11.7">
      <c r="A284" s="72" t="s">
        <v>1034</v>
      </c>
    </row>
    <row r="285" spans="1:1" ht="11.7">
      <c r="A285" s="72"/>
    </row>
    <row r="286" spans="1:1" ht="11.7">
      <c r="A286" s="72" t="s">
        <v>243</v>
      </c>
    </row>
    <row r="287" spans="1:1" ht="11.7">
      <c r="A287" s="72" t="s">
        <v>1035</v>
      </c>
    </row>
    <row r="288" spans="1:1" ht="11.7">
      <c r="A288" s="72"/>
    </row>
    <row r="289" spans="1:1" ht="11.7">
      <c r="A289" s="72" t="s">
        <v>1036</v>
      </c>
    </row>
    <row r="290" spans="1:1" ht="11.7">
      <c r="A290" s="72" t="s">
        <v>1037</v>
      </c>
    </row>
    <row r="291" spans="1:1" ht="11.7">
      <c r="A291" s="72" t="s">
        <v>1038</v>
      </c>
    </row>
    <row r="292" spans="1:1" ht="11.7">
      <c r="A292" s="72" t="s">
        <v>1039</v>
      </c>
    </row>
    <row r="293" spans="1:1" ht="11.7">
      <c r="A293" s="72" t="s">
        <v>1040</v>
      </c>
    </row>
    <row r="294" spans="1:1" ht="11.7">
      <c r="A294" s="72" t="s">
        <v>1041</v>
      </c>
    </row>
    <row r="295" spans="1:1" ht="11.7">
      <c r="A295" s="72" t="s">
        <v>1042</v>
      </c>
    </row>
    <row r="296" spans="1:1" ht="11.7">
      <c r="A296" s="72" t="s">
        <v>1043</v>
      </c>
    </row>
    <row r="297" spans="1:1" ht="11.7">
      <c r="A297" s="72" t="s">
        <v>1044</v>
      </c>
    </row>
    <row r="298" spans="1:1" ht="11.7">
      <c r="A298" s="72" t="s">
        <v>1045</v>
      </c>
    </row>
    <row r="299" spans="1:1" ht="11.7">
      <c r="A299" s="72" t="s">
        <v>995</v>
      </c>
    </row>
    <row r="300" spans="1:1" ht="11.7">
      <c r="A300" s="72" t="s">
        <v>939</v>
      </c>
    </row>
    <row r="301" spans="1:1" ht="11.7">
      <c r="A301" s="72" t="s">
        <v>939</v>
      </c>
    </row>
    <row r="302" spans="1:1" ht="11.7">
      <c r="A302" s="72" t="s">
        <v>1046</v>
      </c>
    </row>
    <row r="303" spans="1:1" ht="11.7">
      <c r="A303" s="72" t="s">
        <v>1047</v>
      </c>
    </row>
    <row r="304" spans="1:1" ht="11.7">
      <c r="A304" s="72" t="s">
        <v>1048</v>
      </c>
    </row>
    <row r="305" spans="1:1" ht="11.7">
      <c r="A305" s="72" t="s">
        <v>1049</v>
      </c>
    </row>
    <row r="306" spans="1:1" ht="11.7">
      <c r="A306" s="72" t="s">
        <v>1050</v>
      </c>
    </row>
    <row r="307" spans="1:1" ht="11.7">
      <c r="A307" s="72" t="s">
        <v>1051</v>
      </c>
    </row>
    <row r="308" spans="1:1" ht="11.7">
      <c r="A308" s="72" t="s">
        <v>1052</v>
      </c>
    </row>
    <row r="309" spans="1:1" ht="11.7">
      <c r="A309" s="72" t="s">
        <v>1053</v>
      </c>
    </row>
    <row r="310" spans="1:1" ht="11.7">
      <c r="A310" s="72" t="s">
        <v>1054</v>
      </c>
    </row>
    <row r="311" spans="1:1" ht="11.7">
      <c r="A311" s="72" t="s">
        <v>1055</v>
      </c>
    </row>
    <row r="312" spans="1:1" ht="11.7">
      <c r="A312" s="72" t="s">
        <v>1005</v>
      </c>
    </row>
    <row r="313" spans="1:1" ht="11.7">
      <c r="A313" s="72" t="s">
        <v>1056</v>
      </c>
    </row>
    <row r="314" spans="1:1" ht="11.7">
      <c r="A314" s="72" t="s">
        <v>1057</v>
      </c>
    </row>
    <row r="315" spans="1:1" ht="11.7">
      <c r="A315" s="72" t="s">
        <v>998</v>
      </c>
    </row>
    <row r="316" spans="1:1" ht="11.7">
      <c r="A316" s="72" t="s">
        <v>1001</v>
      </c>
    </row>
    <row r="317" spans="1:1" ht="11.7">
      <c r="A317" s="72" t="s">
        <v>1018</v>
      </c>
    </row>
    <row r="318" spans="1:1" ht="11.7">
      <c r="A318" s="72" t="s">
        <v>1058</v>
      </c>
    </row>
    <row r="319" spans="1:1" ht="11.7">
      <c r="A319" s="72" t="s">
        <v>1059</v>
      </c>
    </row>
    <row r="320" spans="1:1" ht="11.7">
      <c r="A320" s="72" t="s">
        <v>1060</v>
      </c>
    </row>
    <row r="321" spans="1:1" ht="11.7">
      <c r="A321" s="72"/>
    </row>
    <row r="322" spans="1:1" ht="11.7">
      <c r="A322" s="72" t="s">
        <v>243</v>
      </c>
    </row>
    <row r="323" spans="1:1" ht="11.7">
      <c r="A323" s="72" t="s">
        <v>1061</v>
      </c>
    </row>
    <row r="324" spans="1:1" ht="11.7">
      <c r="A324" s="72"/>
    </row>
    <row r="325" spans="1:1" ht="11.7">
      <c r="A325" s="72" t="s">
        <v>570</v>
      </c>
    </row>
    <row r="326" spans="1:1" ht="11.7">
      <c r="A326" s="72"/>
    </row>
    <row r="327" spans="1:1" ht="11.7">
      <c r="A327" s="72" t="s">
        <v>562</v>
      </c>
    </row>
    <row r="328" spans="1:1" ht="11.7">
      <c r="A328" s="72" t="s">
        <v>563</v>
      </c>
    </row>
    <row r="329" spans="1:1" ht="11.7">
      <c r="A329" s="72" t="s">
        <v>564</v>
      </c>
    </row>
    <row r="330" spans="1:1" ht="11.7">
      <c r="A330" s="72"/>
    </row>
    <row r="331" spans="1:1" ht="11.7">
      <c r="A331" s="72" t="s">
        <v>551</v>
      </c>
    </row>
    <row r="332" spans="1:1" ht="11.7">
      <c r="A332" s="72" t="s">
        <v>552</v>
      </c>
    </row>
    <row r="333" spans="1:1" ht="11.7">
      <c r="A333" s="72" t="s">
        <v>553</v>
      </c>
    </row>
    <row r="334" spans="1:1" ht="11.7">
      <c r="A334" s="72" t="s">
        <v>571</v>
      </c>
    </row>
    <row r="335" spans="1:1" ht="11.7">
      <c r="A335" s="72" t="s">
        <v>1062</v>
      </c>
    </row>
    <row r="336" spans="1:1" ht="11.7">
      <c r="A336" s="72" t="s">
        <v>1063</v>
      </c>
    </row>
    <row r="337" spans="1:1" ht="11.7">
      <c r="A337" s="72" t="s">
        <v>572</v>
      </c>
    </row>
    <row r="338" spans="1:1" ht="11.7">
      <c r="A338" s="72" t="s">
        <v>551</v>
      </c>
    </row>
    <row r="339" spans="1:1" ht="11.7">
      <c r="A339" s="72"/>
    </row>
    <row r="340" spans="1:1" ht="11.7">
      <c r="A340" s="72" t="s">
        <v>243</v>
      </c>
    </row>
    <row r="341" spans="1:1" ht="11.7">
      <c r="A341" s="72" t="s">
        <v>243</v>
      </c>
    </row>
    <row r="342" spans="1:1" ht="11.7">
      <c r="A342" s="72" t="s">
        <v>243</v>
      </c>
    </row>
    <row r="343" spans="1:1" ht="11.7">
      <c r="A343" s="72" t="s">
        <v>573</v>
      </c>
    </row>
    <row r="344" spans="1:1" ht="11.7">
      <c r="A344" s="72" t="s">
        <v>574</v>
      </c>
    </row>
    <row r="345" spans="1:1" ht="11.7">
      <c r="A345" s="72"/>
    </row>
    <row r="346" spans="1:1" ht="11.7">
      <c r="A346" s="72" t="s">
        <v>575</v>
      </c>
    </row>
    <row r="347" spans="1:1" ht="11.7">
      <c r="A347" s="72" t="s">
        <v>549</v>
      </c>
    </row>
    <row r="348" spans="1:1" ht="11.7">
      <c r="A348" s="72" t="s">
        <v>576</v>
      </c>
    </row>
    <row r="349" spans="1:1" ht="11.7">
      <c r="A349" s="72" t="s">
        <v>1064</v>
      </c>
    </row>
    <row r="350" spans="1:1" ht="11.7">
      <c r="A350" s="72"/>
    </row>
    <row r="351" spans="1:1" ht="11.7">
      <c r="A351" s="72"/>
    </row>
  </sheetData>
  <mergeCells count="3">
    <mergeCell ref="C1:J1"/>
    <mergeCell ref="T4:W4"/>
    <mergeCell ref="AE4:A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4"/>
  <sheetViews>
    <sheetView topLeftCell="Q1" workbookViewId="0">
      <selection activeCell="AG1" sqref="AG1"/>
    </sheetView>
  </sheetViews>
  <sheetFormatPr defaultColWidth="9.15625" defaultRowHeight="10.5"/>
  <cols>
    <col min="1" max="16384" width="9.15625" style="15"/>
  </cols>
  <sheetData>
    <row r="2" spans="1:23" ht="15.75" customHeight="1">
      <c r="B2" s="75" t="s">
        <v>577</v>
      </c>
      <c r="C2" s="75"/>
      <c r="D2" s="75"/>
      <c r="E2" s="75"/>
      <c r="F2" s="75"/>
      <c r="G2" s="75"/>
    </row>
    <row r="3" spans="1:23">
      <c r="B3" s="75"/>
      <c r="C3" s="75"/>
      <c r="D3" s="75"/>
      <c r="E3" s="75"/>
      <c r="F3" s="75"/>
      <c r="G3" s="75"/>
    </row>
    <row r="4" spans="1:23">
      <c r="B4" s="75"/>
      <c r="C4" s="75"/>
      <c r="D4" s="75"/>
      <c r="E4" s="75"/>
      <c r="F4" s="75"/>
      <c r="G4" s="75"/>
    </row>
    <row r="5" spans="1:23">
      <c r="B5" s="75"/>
      <c r="C5" s="75"/>
      <c r="D5" s="75"/>
      <c r="E5" s="75"/>
      <c r="F5" s="75"/>
      <c r="G5" s="75"/>
    </row>
    <row r="6" spans="1:23">
      <c r="B6" s="75"/>
      <c r="C6" s="75"/>
      <c r="D6" s="75"/>
      <c r="E6" s="75"/>
      <c r="F6" s="75"/>
      <c r="G6" s="75"/>
    </row>
    <row r="8" spans="1:23">
      <c r="B8" s="15" t="s">
        <v>238</v>
      </c>
    </row>
    <row r="9" spans="1:23">
      <c r="A9" s="15" t="s">
        <v>0</v>
      </c>
      <c r="B9" s="15" t="s">
        <v>216</v>
      </c>
      <c r="C9" s="15" t="s">
        <v>217</v>
      </c>
      <c r="D9" s="15" t="s">
        <v>218</v>
      </c>
      <c r="E9" s="15" t="s">
        <v>219</v>
      </c>
      <c r="F9" s="15" t="s">
        <v>220</v>
      </c>
      <c r="G9" s="15" t="s">
        <v>221</v>
      </c>
      <c r="H9" s="15" t="s">
        <v>222</v>
      </c>
      <c r="I9" s="15" t="s">
        <v>223</v>
      </c>
      <c r="J9" s="15" t="s">
        <v>224</v>
      </c>
      <c r="K9" s="15" t="s">
        <v>225</v>
      </c>
      <c r="L9" s="15" t="s">
        <v>226</v>
      </c>
      <c r="M9" s="15" t="s">
        <v>227</v>
      </c>
      <c r="N9" s="15" t="s">
        <v>228</v>
      </c>
      <c r="O9" s="15" t="s">
        <v>229</v>
      </c>
      <c r="P9" s="15" t="s">
        <v>230</v>
      </c>
      <c r="Q9" s="15" t="s">
        <v>231</v>
      </c>
      <c r="R9" s="15" t="s">
        <v>232</v>
      </c>
      <c r="S9" s="15" t="s">
        <v>233</v>
      </c>
      <c r="T9" s="15" t="s">
        <v>234</v>
      </c>
      <c r="U9" s="15" t="s">
        <v>235</v>
      </c>
      <c r="V9" s="15" t="s">
        <v>236</v>
      </c>
      <c r="W9" s="15" t="s">
        <v>237</v>
      </c>
    </row>
    <row r="10" spans="1:23">
      <c r="A10" s="16" t="s">
        <v>5</v>
      </c>
      <c r="B10" s="16">
        <v>0.1002252</v>
      </c>
      <c r="C10" s="16">
        <v>0.26276280000000002</v>
      </c>
      <c r="D10" s="16">
        <v>0.42530030000000002</v>
      </c>
      <c r="E10" s="16">
        <v>0.50037540000000003</v>
      </c>
      <c r="F10" s="16">
        <v>0.61298799999999998</v>
      </c>
      <c r="G10" s="16">
        <v>0.68806310000000004</v>
      </c>
      <c r="H10" s="16">
        <v>0.76313810000000004</v>
      </c>
      <c r="I10" s="16">
        <v>0.77552549999999998</v>
      </c>
      <c r="J10" s="16">
        <v>0.83783779999999997</v>
      </c>
      <c r="K10" s="16">
        <v>0.85022520000000001</v>
      </c>
      <c r="L10" s="16">
        <v>0.85022520000000001</v>
      </c>
      <c r="M10" s="16">
        <v>0.86298799999999998</v>
      </c>
      <c r="N10" s="16">
        <v>0.86298799999999998</v>
      </c>
      <c r="O10" s="16">
        <v>0.86298799999999998</v>
      </c>
      <c r="P10" s="16">
        <v>0.86298799999999998</v>
      </c>
      <c r="Q10" s="16">
        <v>0.87537540000000003</v>
      </c>
      <c r="R10" s="16">
        <v>0.90052549999999998</v>
      </c>
      <c r="S10" s="16">
        <v>0.90052549999999998</v>
      </c>
      <c r="T10" s="16">
        <v>0.90052549999999998</v>
      </c>
      <c r="U10" s="16">
        <v>0.90052549999999998</v>
      </c>
      <c r="V10" s="16">
        <v>0.90052549999999998</v>
      </c>
      <c r="W10" s="16">
        <v>0.88813810000000004</v>
      </c>
    </row>
    <row r="11" spans="1:23">
      <c r="A11" s="16" t="s">
        <v>3</v>
      </c>
      <c r="B11" s="16">
        <v>8.7462499999999999E-2</v>
      </c>
      <c r="C11" s="16">
        <v>0.40052549999999998</v>
      </c>
      <c r="D11" s="16">
        <v>0.43806309999999998</v>
      </c>
      <c r="E11" s="16">
        <v>0.48798799999999998</v>
      </c>
      <c r="F11" s="16">
        <v>0.62575080000000005</v>
      </c>
      <c r="G11" s="16">
        <v>0.66328830000000005</v>
      </c>
      <c r="H11" s="16">
        <v>0.70082580000000005</v>
      </c>
      <c r="I11" s="16">
        <v>0.72560060000000004</v>
      </c>
      <c r="J11" s="16">
        <v>0.75037540000000003</v>
      </c>
      <c r="K11" s="16">
        <v>0.77515009999999995</v>
      </c>
      <c r="L11" s="16">
        <v>0.77515009999999995</v>
      </c>
      <c r="M11" s="16">
        <v>0.78791290000000003</v>
      </c>
      <c r="N11" s="16">
        <v>0.81268770000000001</v>
      </c>
      <c r="O11" s="16">
        <v>0.81268770000000001</v>
      </c>
      <c r="P11" s="16">
        <v>0.81268770000000001</v>
      </c>
      <c r="Q11" s="16">
        <v>0.81268770000000001</v>
      </c>
      <c r="R11" s="16">
        <v>0.85060060000000004</v>
      </c>
      <c r="S11" s="16">
        <v>0.85060060000000004</v>
      </c>
      <c r="T11" s="16">
        <v>0.85060060000000004</v>
      </c>
      <c r="U11" s="16">
        <v>0.85060060000000004</v>
      </c>
      <c r="V11" s="16">
        <v>0.85060060000000004</v>
      </c>
      <c r="W11" s="16">
        <v>0.87575069999999999</v>
      </c>
    </row>
    <row r="12" spans="1:23">
      <c r="A12" s="16" t="s">
        <v>29</v>
      </c>
      <c r="B12" s="16">
        <v>0</v>
      </c>
      <c r="C12" s="16">
        <v>0</v>
      </c>
      <c r="D12" s="16">
        <v>0</v>
      </c>
      <c r="E12" s="16">
        <v>0</v>
      </c>
      <c r="F12" s="16">
        <v>0</v>
      </c>
      <c r="G12" s="16">
        <v>4.9924900000000001E-2</v>
      </c>
      <c r="H12" s="16">
        <v>8.7837799999999994E-2</v>
      </c>
      <c r="I12" s="16">
        <v>8.7837799999999994E-2</v>
      </c>
      <c r="J12" s="16">
        <v>0.1629129</v>
      </c>
      <c r="K12" s="16">
        <v>0.15052550000000001</v>
      </c>
      <c r="L12" s="16">
        <v>0.15052550000000001</v>
      </c>
      <c r="M12" s="16">
        <v>0.1253754</v>
      </c>
      <c r="N12" s="16">
        <v>0.1002252</v>
      </c>
      <c r="O12" s="16">
        <v>0.1002252</v>
      </c>
      <c r="P12" s="16">
        <v>0.1002252</v>
      </c>
      <c r="Q12" s="16">
        <v>0.1002252</v>
      </c>
      <c r="R12" s="16">
        <v>0.1002252</v>
      </c>
      <c r="S12" s="16">
        <v>0.1002252</v>
      </c>
      <c r="T12" s="16">
        <v>0.1002252</v>
      </c>
      <c r="U12" s="16">
        <v>0.15015020000000001</v>
      </c>
      <c r="V12" s="16">
        <v>0.15015020000000001</v>
      </c>
      <c r="W12" s="16">
        <v>0.15015020000000001</v>
      </c>
    </row>
    <row r="13" spans="1:23">
      <c r="A13" s="16"/>
      <c r="B13" s="16"/>
      <c r="C13" s="16"/>
      <c r="D13" s="16"/>
      <c r="E13" s="16"/>
      <c r="F13" s="16"/>
      <c r="G13" s="16"/>
      <c r="H13" s="16"/>
      <c r="I13" s="16"/>
      <c r="J13" s="16"/>
      <c r="K13" s="16"/>
      <c r="L13" s="16"/>
      <c r="M13" s="16"/>
      <c r="N13" s="16"/>
      <c r="O13" s="16"/>
      <c r="P13" s="16"/>
      <c r="Q13" s="16"/>
      <c r="R13" s="16"/>
      <c r="S13" s="16"/>
      <c r="T13" s="16"/>
      <c r="U13" s="16"/>
      <c r="V13" s="16"/>
      <c r="W13" s="16"/>
    </row>
    <row r="14" spans="1:23">
      <c r="A14" s="15" t="s">
        <v>285</v>
      </c>
      <c r="B14" s="16">
        <f>B10-B11</f>
        <v>1.2762700000000002E-2</v>
      </c>
      <c r="C14" s="16">
        <f t="shared" ref="C14:W14" si="0">C10-C11</f>
        <v>-0.13776269999999996</v>
      </c>
      <c r="D14" s="16">
        <f t="shared" si="0"/>
        <v>-1.2762799999999963E-2</v>
      </c>
      <c r="E14" s="16">
        <f t="shared" si="0"/>
        <v>1.2387400000000048E-2</v>
      </c>
      <c r="F14" s="16">
        <f t="shared" si="0"/>
        <v>-1.2762800000000074E-2</v>
      </c>
      <c r="G14" s="16">
        <f t="shared" si="0"/>
        <v>2.4774799999999986E-2</v>
      </c>
      <c r="H14" s="16">
        <f t="shared" si="0"/>
        <v>6.2312299999999987E-2</v>
      </c>
      <c r="I14" s="16">
        <f t="shared" si="0"/>
        <v>4.9924899999999939E-2</v>
      </c>
      <c r="J14" s="16">
        <f t="shared" si="0"/>
        <v>8.746239999999994E-2</v>
      </c>
      <c r="K14" s="16">
        <f t="shared" si="0"/>
        <v>7.5075100000000061E-2</v>
      </c>
      <c r="L14" s="16">
        <f t="shared" si="0"/>
        <v>7.5075100000000061E-2</v>
      </c>
      <c r="M14" s="16">
        <f t="shared" si="0"/>
        <v>7.507509999999995E-2</v>
      </c>
      <c r="N14" s="16">
        <f t="shared" si="0"/>
        <v>5.0300299999999964E-2</v>
      </c>
      <c r="O14" s="16">
        <f t="shared" si="0"/>
        <v>5.0300299999999964E-2</v>
      </c>
      <c r="P14" s="16">
        <f t="shared" si="0"/>
        <v>5.0300299999999964E-2</v>
      </c>
      <c r="Q14" s="16">
        <f t="shared" si="0"/>
        <v>6.2687700000000013E-2</v>
      </c>
      <c r="R14" s="16">
        <f t="shared" si="0"/>
        <v>4.9924899999999939E-2</v>
      </c>
      <c r="S14" s="16">
        <f t="shared" si="0"/>
        <v>4.9924899999999939E-2</v>
      </c>
      <c r="T14" s="16">
        <f t="shared" si="0"/>
        <v>4.9924899999999939E-2</v>
      </c>
      <c r="U14" s="16">
        <f t="shared" si="0"/>
        <v>4.9924899999999939E-2</v>
      </c>
      <c r="V14" s="16">
        <f t="shared" si="0"/>
        <v>4.9924899999999939E-2</v>
      </c>
      <c r="W14" s="16">
        <f t="shared" si="0"/>
        <v>1.2387400000000048E-2</v>
      </c>
    </row>
  </sheetData>
  <mergeCells count="1">
    <mergeCell ref="B2:G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3"/>
  <sheetViews>
    <sheetView topLeftCell="AP1" workbookViewId="0">
      <selection activeCell="BC13" sqref="BC13"/>
    </sheetView>
  </sheetViews>
  <sheetFormatPr defaultColWidth="9.15625" defaultRowHeight="10.5"/>
  <cols>
    <col min="1" max="16384" width="9.15625" style="15"/>
  </cols>
  <sheetData>
    <row r="1" spans="1:50" ht="15.75" customHeight="1">
      <c r="A1" s="75" t="s">
        <v>1691</v>
      </c>
      <c r="B1" s="75"/>
      <c r="C1" s="75"/>
      <c r="G1" s="15" t="s">
        <v>14</v>
      </c>
      <c r="O1" s="21" t="s">
        <v>177</v>
      </c>
      <c r="AQ1" s="20"/>
      <c r="AR1" s="20" t="s">
        <v>301</v>
      </c>
    </row>
    <row r="2" spans="1:50" ht="12.75" customHeight="1">
      <c r="A2" s="75"/>
      <c r="B2" s="75"/>
      <c r="C2" s="75"/>
      <c r="E2" s="15" t="s">
        <v>583</v>
      </c>
      <c r="F2" s="20" t="s">
        <v>584</v>
      </c>
      <c r="P2" s="77"/>
      <c r="Q2" s="77"/>
      <c r="AA2" s="15" t="s">
        <v>287</v>
      </c>
      <c r="AB2" s="20"/>
      <c r="AC2" s="20"/>
      <c r="AD2" s="20"/>
      <c r="AE2" s="20"/>
      <c r="AF2" s="20"/>
      <c r="AG2" s="20"/>
      <c r="AH2" s="20"/>
      <c r="AI2" s="78" t="s">
        <v>586</v>
      </c>
      <c r="AJ2" s="78"/>
      <c r="AK2" s="78"/>
      <c r="AL2" s="78"/>
      <c r="AM2" s="78"/>
      <c r="AQ2" s="20"/>
      <c r="AR2" s="20"/>
    </row>
    <row r="3" spans="1:50" ht="12.75" customHeight="1">
      <c r="A3" s="75"/>
      <c r="B3" s="75"/>
      <c r="C3" s="75"/>
      <c r="E3" s="15" t="s">
        <v>18</v>
      </c>
      <c r="F3" s="15">
        <v>73.3</v>
      </c>
      <c r="G3" s="15">
        <v>1992</v>
      </c>
      <c r="O3" s="22" t="s">
        <v>178</v>
      </c>
      <c r="P3" s="77"/>
      <c r="Q3" s="77"/>
      <c r="R3" s="23" t="s">
        <v>197</v>
      </c>
      <c r="AA3" s="15" t="s">
        <v>288</v>
      </c>
      <c r="AB3" s="20"/>
      <c r="AC3" s="20"/>
      <c r="AD3" s="20"/>
      <c r="AE3" s="20"/>
      <c r="AF3" s="20"/>
      <c r="AG3" s="20"/>
      <c r="AH3" s="20"/>
      <c r="AI3" s="78"/>
      <c r="AJ3" s="78"/>
      <c r="AK3" s="78"/>
      <c r="AL3" s="78"/>
      <c r="AM3" s="78"/>
      <c r="AQ3" s="15" t="s">
        <v>18</v>
      </c>
      <c r="AR3" s="15">
        <v>1992</v>
      </c>
      <c r="AU3" s="79" t="s">
        <v>587</v>
      </c>
      <c r="AV3" s="79"/>
      <c r="AW3" s="79"/>
      <c r="AX3" s="79"/>
    </row>
    <row r="4" spans="1:50" ht="15" customHeight="1">
      <c r="A4" s="75"/>
      <c r="B4" s="75"/>
      <c r="C4" s="75"/>
      <c r="E4" s="15" t="s">
        <v>25</v>
      </c>
      <c r="F4" s="15">
        <v>66</v>
      </c>
      <c r="G4" s="15">
        <v>1992</v>
      </c>
      <c r="P4" s="32"/>
      <c r="Q4" s="24"/>
      <c r="U4" s="15" t="s">
        <v>198</v>
      </c>
      <c r="AB4" s="20"/>
      <c r="AC4" s="20"/>
      <c r="AD4" s="20"/>
      <c r="AE4" s="20"/>
      <c r="AF4" s="20"/>
      <c r="AG4" s="20"/>
      <c r="AH4" s="20"/>
      <c r="AI4" s="78"/>
      <c r="AJ4" s="78"/>
      <c r="AK4" s="78"/>
      <c r="AL4" s="78"/>
      <c r="AM4" s="78"/>
      <c r="AQ4" s="15" t="s">
        <v>28</v>
      </c>
      <c r="AR4" s="15">
        <v>1993</v>
      </c>
      <c r="AU4" s="79"/>
      <c r="AV4" s="79"/>
      <c r="AW4" s="79"/>
      <c r="AX4" s="79"/>
    </row>
    <row r="5" spans="1:50" ht="15" customHeight="1">
      <c r="A5" s="75"/>
      <c r="B5" s="75"/>
      <c r="C5" s="75"/>
      <c r="E5" s="15" t="s">
        <v>12</v>
      </c>
      <c r="F5" s="15">
        <v>65.599999999999994</v>
      </c>
      <c r="G5" s="15">
        <v>1992</v>
      </c>
      <c r="O5" s="15" t="s">
        <v>199</v>
      </c>
      <c r="P5" s="32"/>
      <c r="Q5" s="32"/>
      <c r="AA5" s="15" t="s">
        <v>179</v>
      </c>
      <c r="AB5" s="20"/>
      <c r="AC5" s="20"/>
      <c r="AD5" s="20"/>
      <c r="AE5" s="20"/>
      <c r="AF5" s="20"/>
      <c r="AG5" s="20"/>
      <c r="AH5" s="20"/>
      <c r="AI5" s="78"/>
      <c r="AJ5" s="78"/>
      <c r="AK5" s="78"/>
      <c r="AL5" s="78"/>
      <c r="AM5" s="78"/>
      <c r="AQ5" s="15" t="s">
        <v>13</v>
      </c>
      <c r="AR5" s="15">
        <v>1995</v>
      </c>
      <c r="AU5" s="79"/>
      <c r="AV5" s="79"/>
      <c r="AW5" s="79"/>
      <c r="AX5" s="79"/>
    </row>
    <row r="6" spans="1:50" ht="15.75" customHeight="1">
      <c r="A6" s="75"/>
      <c r="B6" s="75"/>
      <c r="C6" s="75"/>
      <c r="E6" s="15" t="s">
        <v>3</v>
      </c>
      <c r="F6" s="15">
        <v>55.8</v>
      </c>
      <c r="G6" s="15">
        <v>1991</v>
      </c>
      <c r="P6" s="32"/>
      <c r="Q6" s="32"/>
      <c r="AA6" s="15" t="s">
        <v>289</v>
      </c>
      <c r="AB6" s="20"/>
      <c r="AC6" s="20"/>
      <c r="AD6" s="20"/>
      <c r="AE6" s="20"/>
      <c r="AF6" s="20"/>
      <c r="AG6" s="20"/>
      <c r="AH6" s="20"/>
      <c r="AI6" s="78"/>
      <c r="AJ6" s="78"/>
      <c r="AK6" s="78"/>
      <c r="AL6" s="78"/>
      <c r="AM6" s="78"/>
      <c r="AQ6" s="15" t="s">
        <v>27</v>
      </c>
      <c r="AR6" s="15">
        <v>1995</v>
      </c>
      <c r="AU6" s="79"/>
      <c r="AV6" s="79"/>
      <c r="AW6" s="79"/>
      <c r="AX6" s="79"/>
    </row>
    <row r="7" spans="1:50">
      <c r="A7" s="75"/>
      <c r="B7" s="75"/>
      <c r="C7" s="75"/>
      <c r="E7" s="15" t="s">
        <v>2</v>
      </c>
      <c r="F7" s="15">
        <v>53.6</v>
      </c>
      <c r="G7" s="15">
        <v>1993</v>
      </c>
      <c r="P7" s="32"/>
      <c r="Q7" s="32"/>
      <c r="AA7" s="15" t="s">
        <v>290</v>
      </c>
      <c r="AB7" s="20"/>
      <c r="AC7" s="20"/>
      <c r="AD7" s="20"/>
      <c r="AE7" s="20"/>
      <c r="AF7" s="20"/>
      <c r="AG7" s="20"/>
      <c r="AH7" s="20"/>
      <c r="AI7" s="78"/>
      <c r="AJ7" s="78"/>
      <c r="AK7" s="78"/>
      <c r="AL7" s="78"/>
      <c r="AM7" s="78"/>
      <c r="AQ7" s="15" t="s">
        <v>23</v>
      </c>
      <c r="AR7" s="15">
        <v>1992</v>
      </c>
      <c r="AU7" s="79"/>
      <c r="AV7" s="79"/>
      <c r="AW7" s="79"/>
      <c r="AX7" s="79"/>
    </row>
    <row r="8" spans="1:50">
      <c r="A8" s="75"/>
      <c r="B8" s="75"/>
      <c r="C8" s="75"/>
      <c r="E8" s="15" t="s">
        <v>10</v>
      </c>
      <c r="F8" s="15">
        <v>52.3</v>
      </c>
      <c r="G8" s="15">
        <v>1997</v>
      </c>
      <c r="O8" s="15" t="s">
        <v>179</v>
      </c>
      <c r="P8" s="32"/>
      <c r="Q8" s="32"/>
      <c r="AA8" s="15" t="s">
        <v>291</v>
      </c>
      <c r="AB8" s="20"/>
      <c r="AC8" s="20"/>
      <c r="AD8" s="20"/>
      <c r="AE8" s="20"/>
      <c r="AF8" s="20"/>
      <c r="AG8" s="20"/>
      <c r="AH8" s="20"/>
      <c r="AI8" s="78"/>
      <c r="AJ8" s="78"/>
      <c r="AK8" s="78"/>
      <c r="AL8" s="78"/>
      <c r="AM8" s="78"/>
      <c r="AQ8" s="15" t="s">
        <v>10</v>
      </c>
      <c r="AR8" s="15">
        <v>1997</v>
      </c>
      <c r="AU8" s="79"/>
      <c r="AV8" s="79"/>
      <c r="AW8" s="79"/>
      <c r="AX8" s="79"/>
    </row>
    <row r="9" spans="1:50">
      <c r="A9" s="75"/>
      <c r="B9" s="75"/>
      <c r="C9" s="75"/>
      <c r="E9" s="15" t="s">
        <v>1</v>
      </c>
      <c r="F9" s="15">
        <v>51.8</v>
      </c>
      <c r="G9" s="15">
        <v>1993</v>
      </c>
      <c r="O9" s="15" t="s">
        <v>180</v>
      </c>
      <c r="P9" s="32"/>
      <c r="Q9" s="32"/>
      <c r="AA9" s="15" t="s">
        <v>292</v>
      </c>
      <c r="AB9" s="20"/>
      <c r="AC9" s="20"/>
      <c r="AD9" s="20"/>
      <c r="AE9" s="20"/>
      <c r="AF9" s="20"/>
      <c r="AG9" s="20"/>
      <c r="AH9" s="20"/>
      <c r="AI9" s="78"/>
      <c r="AJ9" s="78"/>
      <c r="AK9" s="78"/>
      <c r="AL9" s="78"/>
      <c r="AM9" s="78"/>
      <c r="AQ9" s="15" t="s">
        <v>22</v>
      </c>
      <c r="AR9" s="15">
        <v>1993</v>
      </c>
      <c r="AU9" s="79"/>
      <c r="AV9" s="79"/>
      <c r="AW9" s="79"/>
      <c r="AX9" s="79"/>
    </row>
    <row r="10" spans="1:50">
      <c r="A10" s="20"/>
      <c r="B10" s="20"/>
      <c r="C10" s="20"/>
      <c r="E10" s="15" t="s">
        <v>17</v>
      </c>
      <c r="F10" s="15">
        <v>50.5</v>
      </c>
      <c r="G10" s="15">
        <v>1992</v>
      </c>
      <c r="O10" s="15" t="s">
        <v>181</v>
      </c>
      <c r="P10" s="32"/>
      <c r="Q10" s="32"/>
      <c r="AA10" s="15" t="s">
        <v>293</v>
      </c>
      <c r="AB10" s="20"/>
      <c r="AC10" s="20"/>
      <c r="AD10" s="20"/>
      <c r="AE10" s="20"/>
      <c r="AF10" s="20"/>
      <c r="AG10" s="20"/>
      <c r="AH10" s="20"/>
      <c r="AI10" s="20"/>
      <c r="AQ10" s="15" t="s">
        <v>1</v>
      </c>
      <c r="AR10" s="15">
        <v>1993</v>
      </c>
      <c r="AU10" s="79"/>
      <c r="AV10" s="79"/>
      <c r="AW10" s="79"/>
      <c r="AX10" s="79"/>
    </row>
    <row r="11" spans="1:50">
      <c r="A11" s="20"/>
      <c r="B11" s="20"/>
      <c r="C11" s="20"/>
      <c r="E11" s="20" t="s">
        <v>26</v>
      </c>
      <c r="F11" s="15">
        <v>50.4</v>
      </c>
      <c r="G11" s="15">
        <v>1994</v>
      </c>
      <c r="O11" s="15" t="s">
        <v>182</v>
      </c>
      <c r="P11" s="32"/>
      <c r="Q11" s="32"/>
      <c r="AA11" s="15" t="s">
        <v>294</v>
      </c>
      <c r="AB11" s="20"/>
      <c r="AC11" s="20"/>
      <c r="AD11" s="20"/>
      <c r="AE11" s="20"/>
      <c r="AF11" s="20"/>
      <c r="AG11" s="20"/>
      <c r="AH11" s="20"/>
      <c r="AI11" s="20"/>
      <c r="AQ11" s="15" t="s">
        <v>2</v>
      </c>
      <c r="AR11" s="15">
        <v>1993</v>
      </c>
      <c r="AU11" s="79"/>
      <c r="AV11" s="79"/>
      <c r="AW11" s="79"/>
      <c r="AX11" s="79"/>
    </row>
    <row r="12" spans="1:50">
      <c r="A12" s="20"/>
      <c r="B12" s="20"/>
      <c r="C12" s="20"/>
      <c r="E12" s="20" t="s">
        <v>5</v>
      </c>
      <c r="F12" s="15">
        <v>46.2</v>
      </c>
      <c r="G12" s="15">
        <v>1993</v>
      </c>
      <c r="O12" s="15" t="s">
        <v>183</v>
      </c>
      <c r="P12" s="32"/>
      <c r="Q12" s="32"/>
      <c r="AB12" s="20"/>
      <c r="AC12" s="20"/>
      <c r="AD12" s="20"/>
      <c r="AE12" s="20"/>
      <c r="AF12" s="20"/>
      <c r="AG12" s="20"/>
      <c r="AH12" s="20"/>
      <c r="AI12" s="20"/>
      <c r="AQ12" s="15" t="s">
        <v>11</v>
      </c>
      <c r="AR12" s="15">
        <v>1994</v>
      </c>
      <c r="AU12" s="79"/>
      <c r="AV12" s="79"/>
      <c r="AW12" s="79"/>
      <c r="AX12" s="79"/>
    </row>
    <row r="13" spans="1:50">
      <c r="A13" s="20"/>
      <c r="B13" s="20"/>
      <c r="C13" s="20"/>
      <c r="E13" s="20" t="s">
        <v>6</v>
      </c>
      <c r="F13" s="15">
        <v>44.7</v>
      </c>
      <c r="G13" s="15">
        <v>1993</v>
      </c>
      <c r="O13" s="32"/>
      <c r="P13" s="32"/>
      <c r="Q13" s="24"/>
      <c r="AA13" s="25" t="s">
        <v>184</v>
      </c>
      <c r="AB13" s="20"/>
      <c r="AC13" s="20"/>
      <c r="AD13" s="20"/>
      <c r="AE13" s="20"/>
      <c r="AF13" s="20"/>
      <c r="AG13" s="20"/>
      <c r="AH13" s="20"/>
      <c r="AI13" s="20"/>
      <c r="AQ13" s="15" t="s">
        <v>5</v>
      </c>
      <c r="AR13" s="15">
        <v>1993</v>
      </c>
      <c r="AU13" s="79"/>
      <c r="AV13" s="79"/>
      <c r="AW13" s="79"/>
      <c r="AX13" s="79"/>
    </row>
    <row r="14" spans="1:50">
      <c r="A14" s="20"/>
      <c r="B14" s="20"/>
      <c r="C14" s="20"/>
      <c r="E14" s="20" t="s">
        <v>21</v>
      </c>
      <c r="F14" s="15">
        <v>40.299999999999997</v>
      </c>
      <c r="G14" s="15">
        <v>1995</v>
      </c>
      <c r="O14" s="25" t="s">
        <v>184</v>
      </c>
      <c r="P14" s="20"/>
      <c r="Q14" s="20"/>
      <c r="R14" s="20"/>
      <c r="S14" s="20"/>
      <c r="T14" s="20"/>
      <c r="U14" s="20"/>
      <c r="V14" s="20"/>
      <c r="W14" s="20"/>
      <c r="AA14" s="20" t="s">
        <v>185</v>
      </c>
      <c r="AB14" s="20"/>
      <c r="AC14" s="20"/>
      <c r="AD14" s="20"/>
      <c r="AE14" s="20"/>
      <c r="AF14" s="20"/>
      <c r="AG14" s="20"/>
      <c r="AH14" s="20"/>
      <c r="AI14" s="20"/>
      <c r="AQ14" s="15" t="s">
        <v>33</v>
      </c>
      <c r="AR14" s="15">
        <v>1995</v>
      </c>
      <c r="AU14" s="79"/>
      <c r="AV14" s="79"/>
      <c r="AW14" s="79"/>
      <c r="AX14" s="79"/>
    </row>
    <row r="15" spans="1:50">
      <c r="A15" s="20"/>
      <c r="B15" s="20"/>
      <c r="C15" s="20"/>
      <c r="E15" s="20" t="s">
        <v>27</v>
      </c>
      <c r="F15" s="15">
        <v>32.799999999999997</v>
      </c>
      <c r="G15" s="15">
        <v>1995</v>
      </c>
      <c r="O15" s="20" t="s">
        <v>185</v>
      </c>
      <c r="P15" s="20"/>
      <c r="Q15" s="20"/>
      <c r="R15" s="20"/>
      <c r="S15" s="20"/>
      <c r="T15" s="20"/>
      <c r="U15" s="20"/>
      <c r="V15" s="20"/>
      <c r="W15" s="20"/>
      <c r="AA15" s="20"/>
      <c r="AB15" s="20"/>
      <c r="AC15" s="20"/>
      <c r="AD15" s="20"/>
      <c r="AE15" s="20"/>
      <c r="AF15" s="20"/>
      <c r="AG15" s="20"/>
      <c r="AH15" s="20"/>
      <c r="AI15" s="20"/>
      <c r="AQ15" s="15" t="s">
        <v>31</v>
      </c>
      <c r="AR15" s="15">
        <v>1995</v>
      </c>
      <c r="AU15" s="79"/>
      <c r="AV15" s="79"/>
      <c r="AW15" s="79"/>
      <c r="AX15" s="79"/>
    </row>
    <row r="16" spans="1:50">
      <c r="A16" s="20"/>
      <c r="B16" s="20"/>
      <c r="C16" s="20"/>
      <c r="E16" s="20" t="s">
        <v>33</v>
      </c>
      <c r="F16" s="15">
        <v>32.1</v>
      </c>
      <c r="G16" s="15">
        <v>1995</v>
      </c>
      <c r="O16" s="20"/>
      <c r="P16" s="20"/>
      <c r="Q16" s="20"/>
      <c r="R16" s="20"/>
      <c r="S16" s="20"/>
      <c r="T16" s="20"/>
      <c r="U16" s="20"/>
      <c r="V16" s="20"/>
      <c r="W16" s="20"/>
      <c r="Y16" s="15" t="s">
        <v>585</v>
      </c>
      <c r="AA16" s="20" t="s">
        <v>295</v>
      </c>
      <c r="AB16" s="20"/>
      <c r="AC16" s="20" t="s">
        <v>296</v>
      </c>
      <c r="AD16" s="20" t="s">
        <v>297</v>
      </c>
      <c r="AE16" s="20" t="s">
        <v>298</v>
      </c>
      <c r="AF16" s="20" t="s">
        <v>299</v>
      </c>
      <c r="AG16" s="20" t="s">
        <v>170</v>
      </c>
      <c r="AH16" s="20" t="s">
        <v>171</v>
      </c>
      <c r="AI16" s="20"/>
      <c r="AM16" s="15" t="s">
        <v>302</v>
      </c>
      <c r="AQ16" s="15" t="s">
        <v>6</v>
      </c>
      <c r="AR16" s="15">
        <v>1993</v>
      </c>
    </row>
    <row r="17" spans="1:47">
      <c r="A17" s="20"/>
      <c r="B17" s="20"/>
      <c r="C17" s="20"/>
      <c r="E17" s="20" t="s">
        <v>28</v>
      </c>
      <c r="F17" s="15">
        <v>22.7</v>
      </c>
      <c r="G17" s="15">
        <v>1993</v>
      </c>
      <c r="O17" s="20" t="s">
        <v>167</v>
      </c>
      <c r="P17" s="20"/>
      <c r="Q17" s="20" t="s">
        <v>168</v>
      </c>
      <c r="R17" s="20" t="s">
        <v>169</v>
      </c>
      <c r="S17" s="20" t="s">
        <v>186</v>
      </c>
      <c r="T17" s="20" t="s">
        <v>187</v>
      </c>
      <c r="U17" s="20" t="s">
        <v>188</v>
      </c>
      <c r="V17" s="20" t="s">
        <v>170</v>
      </c>
      <c r="W17" s="20" t="s">
        <v>171</v>
      </c>
      <c r="X17" s="15" t="s">
        <v>300</v>
      </c>
      <c r="AA17" s="20" t="s">
        <v>172</v>
      </c>
      <c r="AB17" s="20" t="s">
        <v>173</v>
      </c>
      <c r="AC17" s="20"/>
      <c r="AD17" s="20"/>
      <c r="AE17" s="20"/>
      <c r="AF17" s="20"/>
      <c r="AG17" s="20"/>
      <c r="AH17" s="20"/>
      <c r="AI17" s="20"/>
      <c r="AM17" s="15">
        <f>AVERAGE(AM19:AM189)</f>
        <v>32.692307692307693</v>
      </c>
      <c r="AQ17" s="15" t="s">
        <v>26</v>
      </c>
      <c r="AR17" s="15">
        <v>1994</v>
      </c>
      <c r="AU17" s="15">
        <f>AE94</f>
        <v>56.4</v>
      </c>
    </row>
    <row r="18" spans="1:47">
      <c r="A18" s="20"/>
      <c r="B18" s="20"/>
      <c r="C18" s="20"/>
      <c r="E18" s="20" t="s">
        <v>11</v>
      </c>
      <c r="F18" s="15">
        <v>22.3</v>
      </c>
      <c r="G18" s="15">
        <v>1994</v>
      </c>
      <c r="O18" s="20" t="s">
        <v>172</v>
      </c>
      <c r="P18" s="20" t="s">
        <v>173</v>
      </c>
      <c r="Q18" s="20"/>
      <c r="R18" s="20"/>
      <c r="S18" s="20"/>
      <c r="T18" s="20"/>
      <c r="U18" s="20"/>
      <c r="V18" s="20"/>
      <c r="W18" s="20"/>
      <c r="AA18" s="20" t="s">
        <v>18</v>
      </c>
      <c r="AB18" s="20" t="s">
        <v>189</v>
      </c>
      <c r="AC18" s="20" t="s">
        <v>174</v>
      </c>
      <c r="AD18" s="20" t="s">
        <v>174</v>
      </c>
      <c r="AE18" s="20" t="s">
        <v>174</v>
      </c>
      <c r="AF18" s="20" t="s">
        <v>174</v>
      </c>
      <c r="AG18" s="20">
        <v>100</v>
      </c>
      <c r="AH18" s="20">
        <v>0</v>
      </c>
      <c r="AI18" s="20"/>
      <c r="AQ18" s="15" t="s">
        <v>21</v>
      </c>
      <c r="AR18" s="15">
        <v>1995</v>
      </c>
    </row>
    <row r="19" spans="1:47">
      <c r="A19" s="20"/>
      <c r="B19" s="20"/>
      <c r="C19" s="20"/>
      <c r="O19" s="20" t="s">
        <v>18</v>
      </c>
      <c r="P19" s="20" t="s">
        <v>189</v>
      </c>
      <c r="Q19" s="20" t="s">
        <v>174</v>
      </c>
      <c r="R19" s="20" t="s">
        <v>174</v>
      </c>
      <c r="S19" s="20" t="s">
        <v>174</v>
      </c>
      <c r="T19" s="20" t="s">
        <v>174</v>
      </c>
      <c r="U19" s="20" t="s">
        <v>174</v>
      </c>
      <c r="V19" s="20">
        <v>100</v>
      </c>
      <c r="W19" s="20">
        <v>0</v>
      </c>
      <c r="AA19" s="20"/>
      <c r="AB19" s="20" t="s">
        <v>190</v>
      </c>
      <c r="AC19" s="20">
        <v>5</v>
      </c>
      <c r="AD19" s="20">
        <v>30.9</v>
      </c>
      <c r="AE19" s="20">
        <v>64.2</v>
      </c>
      <c r="AF19" s="20">
        <v>0</v>
      </c>
      <c r="AG19" s="20">
        <v>100</v>
      </c>
      <c r="AH19" s="20">
        <v>826</v>
      </c>
      <c r="AI19" s="20"/>
      <c r="AQ19" s="15" t="s">
        <v>4</v>
      </c>
      <c r="AR19" s="15">
        <v>1999</v>
      </c>
    </row>
    <row r="20" spans="1:47">
      <c r="A20" s="20"/>
      <c r="B20" s="20"/>
      <c r="C20" s="20"/>
      <c r="O20" s="20"/>
      <c r="P20" s="20" t="s">
        <v>190</v>
      </c>
      <c r="Q20" s="20">
        <v>67.400000000000006</v>
      </c>
      <c r="R20" s="20">
        <v>16.3</v>
      </c>
      <c r="S20" s="20">
        <v>0</v>
      </c>
      <c r="T20" s="20">
        <v>16.100000000000001</v>
      </c>
      <c r="U20" s="20">
        <v>0.2</v>
      </c>
      <c r="V20" s="20">
        <v>100</v>
      </c>
      <c r="W20" s="20">
        <v>1000</v>
      </c>
      <c r="X20" s="15">
        <f>Q20-R20</f>
        <v>51.100000000000009</v>
      </c>
      <c r="AA20" s="20"/>
      <c r="AB20" s="20" t="s">
        <v>191</v>
      </c>
      <c r="AC20" s="20">
        <v>10.4</v>
      </c>
      <c r="AD20" s="20">
        <v>21.6</v>
      </c>
      <c r="AE20" s="20">
        <v>62</v>
      </c>
      <c r="AF20" s="20">
        <v>6.1</v>
      </c>
      <c r="AG20" s="20">
        <v>100</v>
      </c>
      <c r="AH20" s="20">
        <v>983</v>
      </c>
      <c r="AI20" s="20"/>
      <c r="AM20" s="15">
        <f>AE20-AC20</f>
        <v>51.6</v>
      </c>
      <c r="AQ20" s="15" t="s">
        <v>34</v>
      </c>
      <c r="AR20" s="15">
        <v>1993</v>
      </c>
    </row>
    <row r="21" spans="1:47">
      <c r="A21" s="20"/>
      <c r="B21" s="20"/>
      <c r="C21" s="20"/>
      <c r="I21" s="20"/>
      <c r="O21" s="20"/>
      <c r="P21" s="20" t="s">
        <v>191</v>
      </c>
      <c r="Q21" s="20">
        <v>73.3</v>
      </c>
      <c r="R21" s="20">
        <v>20.3</v>
      </c>
      <c r="S21" s="20">
        <v>0</v>
      </c>
      <c r="T21" s="20">
        <v>6.3</v>
      </c>
      <c r="U21" s="20">
        <v>0.1</v>
      </c>
      <c r="V21" s="20">
        <v>100</v>
      </c>
      <c r="W21" s="20">
        <v>1049</v>
      </c>
      <c r="X21" s="15">
        <f t="shared" ref="X21:X84" si="0">Q21-R21</f>
        <v>53</v>
      </c>
      <c r="AA21" s="20"/>
      <c r="AB21" s="20" t="s">
        <v>192</v>
      </c>
      <c r="AC21" s="20">
        <v>20.2</v>
      </c>
      <c r="AD21" s="20">
        <v>30.8</v>
      </c>
      <c r="AE21" s="20">
        <v>42.2</v>
      </c>
      <c r="AF21" s="20">
        <v>6.8</v>
      </c>
      <c r="AG21" s="20">
        <v>100</v>
      </c>
      <c r="AH21" s="20">
        <v>880</v>
      </c>
      <c r="AI21" s="20"/>
      <c r="AQ21" s="15" t="s">
        <v>19</v>
      </c>
      <c r="AR21" s="15">
        <v>1993</v>
      </c>
    </row>
    <row r="22" spans="1:47">
      <c r="A22" s="20"/>
      <c r="B22" s="20"/>
      <c r="C22" s="20"/>
      <c r="I22" s="20"/>
      <c r="O22" s="20"/>
      <c r="P22" s="20" t="s">
        <v>192</v>
      </c>
      <c r="Q22" s="20">
        <v>70</v>
      </c>
      <c r="R22" s="20">
        <v>20.5</v>
      </c>
      <c r="S22" s="20">
        <v>0</v>
      </c>
      <c r="T22" s="20">
        <v>9.5</v>
      </c>
      <c r="U22" s="20">
        <v>0</v>
      </c>
      <c r="V22" s="20">
        <v>100</v>
      </c>
      <c r="W22" s="20">
        <v>1054</v>
      </c>
      <c r="X22" s="15">
        <f t="shared" si="0"/>
        <v>49.5</v>
      </c>
      <c r="AA22" s="20"/>
      <c r="AB22" s="20" t="s">
        <v>193</v>
      </c>
      <c r="AC22" s="20">
        <v>21</v>
      </c>
      <c r="AD22" s="20">
        <v>31.9</v>
      </c>
      <c r="AE22" s="20">
        <v>42.5</v>
      </c>
      <c r="AF22" s="20">
        <v>4.5999999999999996</v>
      </c>
      <c r="AG22" s="20">
        <v>100</v>
      </c>
      <c r="AH22" s="20">
        <v>883</v>
      </c>
      <c r="AI22" s="20"/>
      <c r="AQ22" s="15" t="s">
        <v>3</v>
      </c>
      <c r="AR22" s="15">
        <v>1991</v>
      </c>
    </row>
    <row r="23" spans="1:47">
      <c r="A23" s="20"/>
      <c r="B23" s="20"/>
      <c r="C23" s="20"/>
      <c r="I23" s="20"/>
      <c r="O23" s="20"/>
      <c r="P23" s="20" t="s">
        <v>193</v>
      </c>
      <c r="Q23" s="20">
        <v>67</v>
      </c>
      <c r="R23" s="20">
        <v>26.1</v>
      </c>
      <c r="S23" s="20">
        <v>0</v>
      </c>
      <c r="T23" s="20">
        <v>6</v>
      </c>
      <c r="U23" s="20">
        <v>0.9</v>
      </c>
      <c r="V23" s="20">
        <v>100</v>
      </c>
      <c r="W23" s="20">
        <v>1034</v>
      </c>
      <c r="X23" s="15">
        <f t="shared" si="0"/>
        <v>40.9</v>
      </c>
      <c r="AA23" s="20"/>
      <c r="AB23" s="20" t="s">
        <v>194</v>
      </c>
      <c r="AC23" s="20" t="s">
        <v>174</v>
      </c>
      <c r="AD23" s="20" t="s">
        <v>174</v>
      </c>
      <c r="AE23" s="20" t="s">
        <v>174</v>
      </c>
      <c r="AF23" s="20" t="s">
        <v>174</v>
      </c>
      <c r="AG23" s="20">
        <v>100</v>
      </c>
      <c r="AH23" s="20">
        <v>0</v>
      </c>
      <c r="AI23" s="20"/>
      <c r="AQ23" s="15" t="s">
        <v>12</v>
      </c>
      <c r="AR23" s="15">
        <v>1992</v>
      </c>
    </row>
    <row r="24" spans="1:47">
      <c r="A24" s="20"/>
      <c r="B24" s="20"/>
      <c r="C24" s="20"/>
      <c r="O24" s="20"/>
      <c r="P24" s="20" t="s">
        <v>194</v>
      </c>
      <c r="Q24" s="20">
        <v>78.7</v>
      </c>
      <c r="R24" s="20">
        <v>15.8</v>
      </c>
      <c r="S24" s="20">
        <v>0</v>
      </c>
      <c r="T24" s="20">
        <v>5.6</v>
      </c>
      <c r="U24" s="20">
        <v>0</v>
      </c>
      <c r="V24" s="20">
        <v>100</v>
      </c>
      <c r="W24" s="20">
        <v>1003</v>
      </c>
      <c r="X24" s="15">
        <f t="shared" si="0"/>
        <v>62.900000000000006</v>
      </c>
      <c r="AA24" s="20"/>
      <c r="AB24" s="20" t="s">
        <v>195</v>
      </c>
      <c r="AC24" s="20" t="s">
        <v>174</v>
      </c>
      <c r="AD24" s="20" t="s">
        <v>174</v>
      </c>
      <c r="AE24" s="20" t="s">
        <v>174</v>
      </c>
      <c r="AF24" s="20" t="s">
        <v>174</v>
      </c>
      <c r="AG24" s="20">
        <v>100</v>
      </c>
      <c r="AH24" s="20">
        <v>0</v>
      </c>
      <c r="AI24" s="20"/>
      <c r="AQ24" s="15" t="s">
        <v>7</v>
      </c>
      <c r="AR24" s="15">
        <v>1998</v>
      </c>
    </row>
    <row r="25" spans="1:47">
      <c r="A25" s="20"/>
      <c r="B25" s="20"/>
      <c r="C25" s="20"/>
      <c r="I25" s="20"/>
      <c r="O25" s="20"/>
      <c r="P25" s="20" t="s">
        <v>195</v>
      </c>
      <c r="Q25" s="20">
        <v>75.900000000000006</v>
      </c>
      <c r="R25" s="20">
        <v>15</v>
      </c>
      <c r="S25" s="20">
        <v>0</v>
      </c>
      <c r="T25" s="20">
        <v>9.1</v>
      </c>
      <c r="U25" s="20">
        <v>0</v>
      </c>
      <c r="V25" s="20">
        <v>100</v>
      </c>
      <c r="W25" s="20">
        <v>1013</v>
      </c>
      <c r="X25" s="15">
        <f t="shared" si="0"/>
        <v>60.900000000000006</v>
      </c>
      <c r="AA25" s="20"/>
      <c r="AB25" s="20" t="s">
        <v>196</v>
      </c>
      <c r="AC25" s="20" t="s">
        <v>174</v>
      </c>
      <c r="AD25" s="20" t="s">
        <v>174</v>
      </c>
      <c r="AE25" s="20" t="s">
        <v>174</v>
      </c>
      <c r="AF25" s="20" t="s">
        <v>174</v>
      </c>
      <c r="AG25" s="20">
        <v>100</v>
      </c>
      <c r="AH25" s="20">
        <v>0</v>
      </c>
      <c r="AI25" s="20"/>
      <c r="AQ25" s="15" t="s">
        <v>20</v>
      </c>
      <c r="AR25" s="15">
        <v>1993</v>
      </c>
    </row>
    <row r="26" spans="1:47">
      <c r="A26" s="20"/>
      <c r="B26" s="20"/>
      <c r="C26" s="20"/>
      <c r="I26" s="20"/>
      <c r="O26" s="20"/>
      <c r="P26" s="20" t="s">
        <v>196</v>
      </c>
      <c r="Q26" s="20" t="s">
        <v>174</v>
      </c>
      <c r="R26" s="20" t="s">
        <v>174</v>
      </c>
      <c r="S26" s="20" t="s">
        <v>174</v>
      </c>
      <c r="T26" s="20" t="s">
        <v>174</v>
      </c>
      <c r="U26" s="20" t="s">
        <v>174</v>
      </c>
      <c r="V26" s="20">
        <v>100</v>
      </c>
      <c r="W26" s="20">
        <v>0</v>
      </c>
      <c r="AA26" s="20" t="s">
        <v>28</v>
      </c>
      <c r="AB26" s="20" t="s">
        <v>189</v>
      </c>
      <c r="AC26" s="20" t="s">
        <v>174</v>
      </c>
      <c r="AD26" s="20" t="s">
        <v>174</v>
      </c>
      <c r="AE26" s="20" t="s">
        <v>174</v>
      </c>
      <c r="AF26" s="20" t="s">
        <v>174</v>
      </c>
      <c r="AG26" s="20">
        <v>100</v>
      </c>
      <c r="AH26" s="20">
        <v>0</v>
      </c>
      <c r="AI26" s="20"/>
      <c r="AQ26" s="15" t="s">
        <v>17</v>
      </c>
      <c r="AR26" s="15">
        <v>1992</v>
      </c>
    </row>
    <row r="27" spans="1:47">
      <c r="A27" s="20"/>
      <c r="B27" s="20"/>
      <c r="C27" s="20"/>
      <c r="I27" s="20"/>
      <c r="O27" s="20" t="s">
        <v>28</v>
      </c>
      <c r="P27" s="20" t="s">
        <v>189</v>
      </c>
      <c r="Q27" s="20">
        <v>0</v>
      </c>
      <c r="R27" s="20">
        <v>0</v>
      </c>
      <c r="S27" s="20">
        <v>100</v>
      </c>
      <c r="T27" s="20">
        <v>0</v>
      </c>
      <c r="U27" s="20">
        <v>0</v>
      </c>
      <c r="V27" s="20">
        <v>100</v>
      </c>
      <c r="W27" s="20">
        <v>44</v>
      </c>
      <c r="AA27" s="20"/>
      <c r="AB27" s="20" t="s">
        <v>190</v>
      </c>
      <c r="AC27" s="20" t="s">
        <v>174</v>
      </c>
      <c r="AD27" s="20" t="s">
        <v>174</v>
      </c>
      <c r="AE27" s="20" t="s">
        <v>174</v>
      </c>
      <c r="AF27" s="20" t="s">
        <v>174</v>
      </c>
      <c r="AG27" s="20">
        <v>100</v>
      </c>
      <c r="AH27" s="20">
        <v>0</v>
      </c>
      <c r="AI27" s="20"/>
      <c r="AQ27" s="15" t="s">
        <v>25</v>
      </c>
      <c r="AR27" s="15">
        <v>1992</v>
      </c>
    </row>
    <row r="28" spans="1:47">
      <c r="A28" s="20"/>
      <c r="B28" s="20"/>
      <c r="C28" s="20"/>
      <c r="I28" s="20"/>
      <c r="O28" s="20"/>
      <c r="P28" s="20" t="s">
        <v>190</v>
      </c>
      <c r="Q28" s="20" t="s">
        <v>174</v>
      </c>
      <c r="R28" s="20" t="s">
        <v>174</v>
      </c>
      <c r="S28" s="20" t="s">
        <v>174</v>
      </c>
      <c r="T28" s="20" t="s">
        <v>174</v>
      </c>
      <c r="U28" s="20" t="s">
        <v>174</v>
      </c>
      <c r="V28" s="20">
        <v>100</v>
      </c>
      <c r="W28" s="20">
        <v>0</v>
      </c>
      <c r="AA28" s="20"/>
      <c r="AB28" s="20" t="s">
        <v>191</v>
      </c>
      <c r="AC28" s="20">
        <v>12.1</v>
      </c>
      <c r="AD28" s="20">
        <v>0</v>
      </c>
      <c r="AE28" s="20">
        <v>51.6</v>
      </c>
      <c r="AF28" s="20">
        <v>36.4</v>
      </c>
      <c r="AG28" s="20">
        <v>100</v>
      </c>
      <c r="AH28" s="20">
        <v>737</v>
      </c>
      <c r="AI28" s="20"/>
      <c r="AQ28" s="15" t="s">
        <v>30</v>
      </c>
      <c r="AR28" s="15">
        <v>1996</v>
      </c>
    </row>
    <row r="29" spans="1:47">
      <c r="A29" s="20"/>
      <c r="B29" s="20"/>
      <c r="C29" s="20"/>
      <c r="I29" s="20"/>
      <c r="O29" s="20"/>
      <c r="P29" s="20" t="s">
        <v>191</v>
      </c>
      <c r="Q29" s="20">
        <v>35.4</v>
      </c>
      <c r="R29" s="20">
        <v>54</v>
      </c>
      <c r="S29" s="20">
        <v>0</v>
      </c>
      <c r="T29" s="20">
        <v>10.6</v>
      </c>
      <c r="U29" s="20">
        <v>0</v>
      </c>
      <c r="V29" s="20">
        <v>100</v>
      </c>
      <c r="W29" s="20">
        <v>918</v>
      </c>
      <c r="X29" s="15">
        <f t="shared" si="0"/>
        <v>-18.600000000000001</v>
      </c>
      <c r="AA29" s="20"/>
      <c r="AB29" s="20" t="s">
        <v>192</v>
      </c>
      <c r="AC29" s="20">
        <v>10.4</v>
      </c>
      <c r="AD29" s="20">
        <v>8.1999999999999993</v>
      </c>
      <c r="AE29" s="20">
        <v>44.6</v>
      </c>
      <c r="AF29" s="20">
        <v>36.700000000000003</v>
      </c>
      <c r="AG29" s="20">
        <v>100</v>
      </c>
      <c r="AH29" s="20">
        <v>849</v>
      </c>
      <c r="AI29" s="20"/>
      <c r="AM29" s="15">
        <f>AE29-AC29</f>
        <v>34.200000000000003</v>
      </c>
      <c r="AQ29" s="15" t="s">
        <v>29</v>
      </c>
      <c r="AR29" s="15">
        <v>1997</v>
      </c>
    </row>
    <row r="30" spans="1:47">
      <c r="A30" s="20"/>
      <c r="B30" s="20"/>
      <c r="C30" s="20"/>
      <c r="I30" s="20"/>
      <c r="O30" s="20"/>
      <c r="P30" s="20" t="s">
        <v>192</v>
      </c>
      <c r="Q30" s="20">
        <v>22.7</v>
      </c>
      <c r="R30" s="20">
        <v>66.599999999999994</v>
      </c>
      <c r="S30" s="20">
        <v>0</v>
      </c>
      <c r="T30" s="20">
        <v>10.7</v>
      </c>
      <c r="U30" s="20">
        <v>0</v>
      </c>
      <c r="V30" s="20">
        <v>100</v>
      </c>
      <c r="W30" s="20">
        <v>1000</v>
      </c>
      <c r="X30" s="15">
        <f t="shared" si="0"/>
        <v>-43.899999999999991</v>
      </c>
      <c r="AA30" s="20"/>
      <c r="AB30" s="20" t="s">
        <v>193</v>
      </c>
      <c r="AC30" s="20">
        <v>13</v>
      </c>
      <c r="AD30" s="20">
        <v>8.4</v>
      </c>
      <c r="AE30" s="20">
        <v>43.7</v>
      </c>
      <c r="AF30" s="20">
        <v>35</v>
      </c>
      <c r="AG30" s="20">
        <v>100</v>
      </c>
      <c r="AH30" s="20">
        <v>909</v>
      </c>
      <c r="AI30" s="20"/>
      <c r="AQ30" s="15" t="s">
        <v>9</v>
      </c>
      <c r="AR30" s="15">
        <v>1998</v>
      </c>
    </row>
    <row r="31" spans="1:47">
      <c r="A31" s="20"/>
      <c r="B31" s="20"/>
      <c r="C31" s="20"/>
      <c r="I31" s="20"/>
      <c r="O31" s="20"/>
      <c r="P31" s="20" t="s">
        <v>193</v>
      </c>
      <c r="Q31" s="20">
        <v>24.4</v>
      </c>
      <c r="R31" s="20">
        <v>68.2</v>
      </c>
      <c r="S31" s="20">
        <v>0</v>
      </c>
      <c r="T31" s="20">
        <v>7.4</v>
      </c>
      <c r="U31" s="20">
        <v>0</v>
      </c>
      <c r="V31" s="20">
        <v>100</v>
      </c>
      <c r="W31" s="20">
        <v>1000</v>
      </c>
      <c r="X31" s="15">
        <f t="shared" si="0"/>
        <v>-43.800000000000004</v>
      </c>
      <c r="AA31" s="20"/>
      <c r="AB31" s="20" t="s">
        <v>194</v>
      </c>
      <c r="AC31" s="20">
        <v>24.6</v>
      </c>
      <c r="AD31" s="20">
        <v>14.7</v>
      </c>
      <c r="AE31" s="20">
        <v>45.4</v>
      </c>
      <c r="AF31" s="20">
        <v>15.3</v>
      </c>
      <c r="AG31" s="20">
        <v>100</v>
      </c>
      <c r="AH31" s="20">
        <v>977</v>
      </c>
      <c r="AI31" s="20"/>
      <c r="AQ31" s="15" t="s">
        <v>8</v>
      </c>
      <c r="AR31" s="15">
        <v>1996</v>
      </c>
    </row>
    <row r="32" spans="1:47">
      <c r="A32" s="20"/>
      <c r="B32" s="20"/>
      <c r="C32" s="20"/>
      <c r="I32" s="20"/>
      <c r="O32" s="20"/>
      <c r="P32" s="20" t="s">
        <v>194</v>
      </c>
      <c r="Q32" s="20">
        <v>43.4</v>
      </c>
      <c r="R32" s="20">
        <v>54.8</v>
      </c>
      <c r="S32" s="20">
        <v>0</v>
      </c>
      <c r="T32" s="20">
        <v>1.8</v>
      </c>
      <c r="U32" s="20">
        <v>0</v>
      </c>
      <c r="V32" s="20">
        <v>100</v>
      </c>
      <c r="W32" s="20">
        <v>1000</v>
      </c>
      <c r="X32" s="15">
        <f t="shared" si="0"/>
        <v>-11.399999999999999</v>
      </c>
      <c r="AA32" s="20"/>
      <c r="AB32" s="20" t="s">
        <v>195</v>
      </c>
      <c r="AC32" s="20" t="s">
        <v>174</v>
      </c>
      <c r="AD32" s="20" t="s">
        <v>174</v>
      </c>
      <c r="AE32" s="20" t="s">
        <v>174</v>
      </c>
      <c r="AF32" s="20" t="s">
        <v>174</v>
      </c>
      <c r="AG32" s="20">
        <v>100</v>
      </c>
      <c r="AH32" s="20">
        <v>0</v>
      </c>
      <c r="AI32" s="20"/>
    </row>
    <row r="33" spans="1:39">
      <c r="A33" s="20"/>
      <c r="B33" s="20"/>
      <c r="C33" s="20"/>
      <c r="I33" s="20"/>
      <c r="O33" s="20"/>
      <c r="P33" s="20" t="s">
        <v>195</v>
      </c>
      <c r="Q33" s="20">
        <v>25.3</v>
      </c>
      <c r="R33" s="20">
        <v>70.400000000000006</v>
      </c>
      <c r="S33" s="20">
        <v>0</v>
      </c>
      <c r="T33" s="20">
        <v>4.3</v>
      </c>
      <c r="U33" s="20">
        <v>0</v>
      </c>
      <c r="V33" s="20">
        <v>100</v>
      </c>
      <c r="W33" s="20">
        <v>1000</v>
      </c>
      <c r="X33" s="15">
        <f t="shared" si="0"/>
        <v>-45.100000000000009</v>
      </c>
      <c r="AA33" s="20"/>
      <c r="AB33" s="20" t="s">
        <v>196</v>
      </c>
      <c r="AC33" s="20" t="s">
        <v>174</v>
      </c>
      <c r="AD33" s="20" t="s">
        <v>174</v>
      </c>
      <c r="AE33" s="20" t="s">
        <v>174</v>
      </c>
      <c r="AF33" s="20" t="s">
        <v>174</v>
      </c>
      <c r="AG33" s="20">
        <v>100</v>
      </c>
      <c r="AH33" s="20">
        <v>0</v>
      </c>
      <c r="AI33" s="20"/>
    </row>
    <row r="34" spans="1:39">
      <c r="A34" s="20"/>
      <c r="B34" s="20"/>
      <c r="C34" s="20"/>
      <c r="I34" s="20"/>
      <c r="O34" s="20"/>
      <c r="P34" s="20" t="s">
        <v>196</v>
      </c>
      <c r="Q34" s="20" t="s">
        <v>174</v>
      </c>
      <c r="R34" s="20" t="s">
        <v>174</v>
      </c>
      <c r="S34" s="20" t="s">
        <v>174</v>
      </c>
      <c r="T34" s="20" t="s">
        <v>174</v>
      </c>
      <c r="U34" s="20" t="s">
        <v>174</v>
      </c>
      <c r="V34" s="20">
        <v>100</v>
      </c>
      <c r="W34" s="20">
        <v>0</v>
      </c>
      <c r="AA34" s="20" t="s">
        <v>27</v>
      </c>
      <c r="AB34" s="20" t="s">
        <v>189</v>
      </c>
      <c r="AC34" s="20" t="s">
        <v>174</v>
      </c>
      <c r="AD34" s="20" t="s">
        <v>174</v>
      </c>
      <c r="AE34" s="20" t="s">
        <v>174</v>
      </c>
      <c r="AF34" s="20" t="s">
        <v>174</v>
      </c>
      <c r="AG34" s="20">
        <v>100</v>
      </c>
      <c r="AH34" s="20">
        <v>0</v>
      </c>
      <c r="AI34" s="20"/>
    </row>
    <row r="35" spans="1:39">
      <c r="A35" s="20"/>
      <c r="B35" s="20"/>
      <c r="C35" s="20"/>
      <c r="I35" s="20"/>
      <c r="O35" s="20" t="s">
        <v>27</v>
      </c>
      <c r="P35" s="20" t="s">
        <v>189</v>
      </c>
      <c r="Q35" s="20">
        <v>0</v>
      </c>
      <c r="R35" s="20">
        <v>0</v>
      </c>
      <c r="S35" s="20">
        <v>100</v>
      </c>
      <c r="T35" s="20">
        <v>0</v>
      </c>
      <c r="U35" s="20">
        <v>0</v>
      </c>
      <c r="V35" s="20">
        <v>100</v>
      </c>
      <c r="W35" s="20">
        <v>79</v>
      </c>
      <c r="AA35" s="20"/>
      <c r="AB35" s="20" t="s">
        <v>190</v>
      </c>
      <c r="AC35" s="20" t="s">
        <v>174</v>
      </c>
      <c r="AD35" s="20" t="s">
        <v>174</v>
      </c>
      <c r="AE35" s="20" t="s">
        <v>174</v>
      </c>
      <c r="AF35" s="20" t="s">
        <v>174</v>
      </c>
      <c r="AG35" s="20">
        <v>100</v>
      </c>
      <c r="AH35" s="20">
        <v>0</v>
      </c>
      <c r="AI35" s="20"/>
    </row>
    <row r="36" spans="1:39">
      <c r="A36" s="20"/>
      <c r="B36" s="20"/>
      <c r="C36" s="20"/>
      <c r="I36" s="20"/>
      <c r="O36" s="20"/>
      <c r="P36" s="20" t="s">
        <v>190</v>
      </c>
      <c r="Q36" s="20" t="s">
        <v>174</v>
      </c>
      <c r="R36" s="20" t="s">
        <v>174</v>
      </c>
      <c r="S36" s="20" t="s">
        <v>174</v>
      </c>
      <c r="T36" s="20" t="s">
        <v>174</v>
      </c>
      <c r="U36" s="20" t="s">
        <v>174</v>
      </c>
      <c r="V36" s="20">
        <v>100</v>
      </c>
      <c r="W36" s="20">
        <v>0</v>
      </c>
      <c r="AA36" s="20"/>
      <c r="AB36" s="20" t="s">
        <v>191</v>
      </c>
      <c r="AC36" s="20">
        <v>14.9</v>
      </c>
      <c r="AD36" s="20">
        <v>9.8000000000000007</v>
      </c>
      <c r="AE36" s="20">
        <v>54.4</v>
      </c>
      <c r="AF36" s="20">
        <v>21</v>
      </c>
      <c r="AG36" s="20">
        <v>100</v>
      </c>
      <c r="AH36" s="20">
        <v>892</v>
      </c>
      <c r="AI36" s="20"/>
    </row>
    <row r="37" spans="1:39">
      <c r="A37" s="20"/>
      <c r="B37" s="20"/>
      <c r="C37" s="20"/>
      <c r="I37" s="20"/>
      <c r="O37" s="20"/>
      <c r="P37" s="20" t="s">
        <v>191</v>
      </c>
      <c r="Q37" s="20">
        <v>33.799999999999997</v>
      </c>
      <c r="R37" s="20">
        <v>54.6</v>
      </c>
      <c r="S37" s="20">
        <v>0</v>
      </c>
      <c r="T37" s="20">
        <v>11.6</v>
      </c>
      <c r="U37" s="20">
        <v>0.1</v>
      </c>
      <c r="V37" s="20">
        <v>100</v>
      </c>
      <c r="W37" s="20">
        <v>1030</v>
      </c>
      <c r="X37" s="15">
        <f t="shared" si="0"/>
        <v>-20.800000000000004</v>
      </c>
      <c r="AA37" s="20"/>
      <c r="AB37" s="20" t="s">
        <v>192</v>
      </c>
      <c r="AC37" s="20">
        <v>10.9</v>
      </c>
      <c r="AD37" s="20">
        <v>10.1</v>
      </c>
      <c r="AE37" s="20">
        <v>48.5</v>
      </c>
      <c r="AF37" s="20">
        <v>30.5</v>
      </c>
      <c r="AG37" s="20">
        <v>100</v>
      </c>
      <c r="AH37" s="20">
        <v>941</v>
      </c>
      <c r="AI37" s="20"/>
    </row>
    <row r="38" spans="1:39">
      <c r="A38" s="20"/>
      <c r="B38" s="20"/>
      <c r="C38" s="20"/>
      <c r="I38" s="20"/>
      <c r="O38" s="20"/>
      <c r="P38" s="20" t="s">
        <v>192</v>
      </c>
      <c r="Q38" s="20">
        <v>30.4</v>
      </c>
      <c r="R38" s="20">
        <v>49.7</v>
      </c>
      <c r="S38" s="20">
        <v>0</v>
      </c>
      <c r="T38" s="20">
        <v>19.8</v>
      </c>
      <c r="U38" s="20">
        <v>0.1</v>
      </c>
      <c r="V38" s="20">
        <v>100</v>
      </c>
      <c r="W38" s="20">
        <v>1143</v>
      </c>
      <c r="X38" s="15">
        <f t="shared" si="0"/>
        <v>-19.300000000000004</v>
      </c>
      <c r="AA38" s="20"/>
      <c r="AB38" s="20" t="s">
        <v>193</v>
      </c>
      <c r="AC38" s="20">
        <v>9.3000000000000007</v>
      </c>
      <c r="AD38" s="20">
        <v>7.5</v>
      </c>
      <c r="AE38" s="20">
        <v>51.5</v>
      </c>
      <c r="AF38" s="20">
        <v>31.7</v>
      </c>
      <c r="AG38" s="20">
        <v>100</v>
      </c>
      <c r="AH38" s="20">
        <v>918</v>
      </c>
      <c r="AI38" s="20"/>
    </row>
    <row r="39" spans="1:39">
      <c r="A39" s="20"/>
      <c r="B39" s="20"/>
      <c r="C39" s="20"/>
      <c r="I39" s="20"/>
      <c r="O39" s="20"/>
      <c r="P39" s="20" t="s">
        <v>193</v>
      </c>
      <c r="Q39" s="20">
        <v>28.3</v>
      </c>
      <c r="R39" s="20">
        <v>52.9</v>
      </c>
      <c r="S39" s="20">
        <v>0</v>
      </c>
      <c r="T39" s="20">
        <v>18.8</v>
      </c>
      <c r="U39" s="20">
        <v>0</v>
      </c>
      <c r="V39" s="20">
        <v>100</v>
      </c>
      <c r="W39" s="20">
        <v>1099</v>
      </c>
      <c r="X39" s="15">
        <f t="shared" si="0"/>
        <v>-24.599999999999998</v>
      </c>
      <c r="AA39" s="20"/>
      <c r="AB39" s="20" t="s">
        <v>194</v>
      </c>
      <c r="AC39" s="20">
        <v>7.5</v>
      </c>
      <c r="AD39" s="20">
        <v>7.8</v>
      </c>
      <c r="AE39" s="20">
        <v>43</v>
      </c>
      <c r="AF39" s="20">
        <v>41.7</v>
      </c>
      <c r="AG39" s="20">
        <v>100</v>
      </c>
      <c r="AH39" s="20">
        <v>818</v>
      </c>
      <c r="AI39" s="20"/>
      <c r="AM39" s="15">
        <f>AE39-AC39</f>
        <v>35.5</v>
      </c>
    </row>
    <row r="40" spans="1:39">
      <c r="A40" s="20"/>
      <c r="B40" s="20"/>
      <c r="C40" s="20"/>
      <c r="I40" s="20"/>
      <c r="O40" s="20"/>
      <c r="P40" s="20" t="s">
        <v>194</v>
      </c>
      <c r="Q40" s="20">
        <v>32.799999999999997</v>
      </c>
      <c r="R40" s="20">
        <v>44.8</v>
      </c>
      <c r="S40" s="20">
        <v>0</v>
      </c>
      <c r="T40" s="20">
        <v>22.4</v>
      </c>
      <c r="U40" s="20">
        <v>0</v>
      </c>
      <c r="V40" s="20">
        <v>100</v>
      </c>
      <c r="W40" s="20">
        <v>1021</v>
      </c>
      <c r="X40" s="15">
        <f t="shared" si="0"/>
        <v>-12</v>
      </c>
      <c r="AA40" s="20"/>
      <c r="AB40" s="20" t="s">
        <v>195</v>
      </c>
      <c r="AC40" s="20" t="s">
        <v>174</v>
      </c>
      <c r="AD40" s="20" t="s">
        <v>174</v>
      </c>
      <c r="AE40" s="20" t="s">
        <v>174</v>
      </c>
      <c r="AF40" s="20" t="s">
        <v>174</v>
      </c>
      <c r="AG40" s="20">
        <v>100</v>
      </c>
      <c r="AH40" s="20">
        <v>0</v>
      </c>
      <c r="AI40" s="20"/>
    </row>
    <row r="41" spans="1:39">
      <c r="A41" s="20"/>
      <c r="B41" s="20"/>
      <c r="C41" s="20"/>
      <c r="I41" s="20"/>
      <c r="O41" s="20"/>
      <c r="P41" s="20" t="s">
        <v>195</v>
      </c>
      <c r="Q41" s="20">
        <v>35.1</v>
      </c>
      <c r="R41" s="20">
        <v>39.1</v>
      </c>
      <c r="S41" s="20">
        <v>0</v>
      </c>
      <c r="T41" s="20">
        <v>25.8</v>
      </c>
      <c r="U41" s="20">
        <v>0</v>
      </c>
      <c r="V41" s="20">
        <v>100</v>
      </c>
      <c r="W41" s="20">
        <v>1061</v>
      </c>
      <c r="X41" s="15">
        <f t="shared" si="0"/>
        <v>-4</v>
      </c>
      <c r="AA41" s="20"/>
      <c r="AB41" s="20" t="s">
        <v>196</v>
      </c>
      <c r="AC41" s="20" t="s">
        <v>174</v>
      </c>
      <c r="AD41" s="20" t="s">
        <v>174</v>
      </c>
      <c r="AE41" s="20" t="s">
        <v>174</v>
      </c>
      <c r="AF41" s="20" t="s">
        <v>174</v>
      </c>
      <c r="AG41" s="20">
        <v>100</v>
      </c>
      <c r="AH41" s="20">
        <v>0</v>
      </c>
      <c r="AI41" s="20"/>
    </row>
    <row r="42" spans="1:39">
      <c r="A42" s="20"/>
      <c r="B42" s="20"/>
      <c r="C42" s="20"/>
      <c r="I42" s="20"/>
      <c r="O42" s="20"/>
      <c r="P42" s="20" t="s">
        <v>196</v>
      </c>
      <c r="Q42" s="20" t="s">
        <v>174</v>
      </c>
      <c r="R42" s="20" t="s">
        <v>174</v>
      </c>
      <c r="S42" s="20" t="s">
        <v>174</v>
      </c>
      <c r="T42" s="20" t="s">
        <v>174</v>
      </c>
      <c r="U42" s="20" t="s">
        <v>174</v>
      </c>
      <c r="V42" s="20">
        <v>100</v>
      </c>
      <c r="W42" s="20">
        <v>0</v>
      </c>
      <c r="X42" s="15" t="e">
        <f t="shared" si="0"/>
        <v>#VALUE!</v>
      </c>
      <c r="AA42" s="20" t="s">
        <v>10</v>
      </c>
      <c r="AB42" s="20" t="s">
        <v>189</v>
      </c>
      <c r="AC42" s="20">
        <v>1.9</v>
      </c>
      <c r="AD42" s="20">
        <v>13.7</v>
      </c>
      <c r="AE42" s="20">
        <v>84.4</v>
      </c>
      <c r="AF42" s="20">
        <v>0</v>
      </c>
      <c r="AG42" s="20">
        <v>100</v>
      </c>
      <c r="AH42" s="20">
        <v>1189</v>
      </c>
      <c r="AI42" s="20"/>
    </row>
    <row r="43" spans="1:39">
      <c r="A43" s="20"/>
      <c r="B43" s="20"/>
      <c r="C43" s="20"/>
      <c r="I43" s="20"/>
      <c r="O43" s="20" t="s">
        <v>10</v>
      </c>
      <c r="P43" s="20" t="s">
        <v>189</v>
      </c>
      <c r="Q43" s="20">
        <v>45.5</v>
      </c>
      <c r="R43" s="20">
        <v>24.1</v>
      </c>
      <c r="S43" s="20">
        <v>0</v>
      </c>
      <c r="T43" s="20">
        <v>28.5</v>
      </c>
      <c r="U43" s="20">
        <v>1.9</v>
      </c>
      <c r="V43" s="20">
        <v>100</v>
      </c>
      <c r="W43" s="20">
        <v>1492</v>
      </c>
      <c r="X43" s="15">
        <f t="shared" si="0"/>
        <v>21.4</v>
      </c>
      <c r="AA43" s="20"/>
      <c r="AB43" s="20" t="s">
        <v>190</v>
      </c>
      <c r="AC43" s="20">
        <v>6.6</v>
      </c>
      <c r="AD43" s="20">
        <v>32.9</v>
      </c>
      <c r="AE43" s="20">
        <v>60.6</v>
      </c>
      <c r="AF43" s="20">
        <v>0</v>
      </c>
      <c r="AG43" s="20">
        <v>100</v>
      </c>
      <c r="AH43" s="20">
        <v>776</v>
      </c>
      <c r="AI43" s="20"/>
    </row>
    <row r="44" spans="1:39">
      <c r="A44" s="20"/>
      <c r="B44" s="20"/>
      <c r="C44" s="20"/>
      <c r="I44" s="20"/>
      <c r="O44" s="20"/>
      <c r="P44" s="20" t="s">
        <v>190</v>
      </c>
      <c r="Q44" s="20">
        <v>61.8</v>
      </c>
      <c r="R44" s="20">
        <v>16.399999999999999</v>
      </c>
      <c r="S44" s="20">
        <v>0</v>
      </c>
      <c r="T44" s="20">
        <v>21.8</v>
      </c>
      <c r="U44" s="20">
        <v>0</v>
      </c>
      <c r="V44" s="20">
        <v>100</v>
      </c>
      <c r="W44" s="20">
        <v>989</v>
      </c>
      <c r="X44" s="15">
        <f t="shared" si="0"/>
        <v>45.4</v>
      </c>
      <c r="AA44" s="20"/>
      <c r="AB44" s="20" t="s">
        <v>191</v>
      </c>
      <c r="AC44" s="20">
        <v>3.9</v>
      </c>
      <c r="AD44" s="20">
        <v>20.8</v>
      </c>
      <c r="AE44" s="20">
        <v>62.3</v>
      </c>
      <c r="AF44" s="20">
        <v>13</v>
      </c>
      <c r="AG44" s="20">
        <v>100</v>
      </c>
      <c r="AH44" s="20">
        <v>1068</v>
      </c>
      <c r="AI44" s="20"/>
    </row>
    <row r="45" spans="1:39">
      <c r="A45" s="20"/>
      <c r="B45" s="20"/>
      <c r="C45" s="20"/>
      <c r="I45" s="20"/>
      <c r="O45" s="20"/>
      <c r="P45" s="20" t="s">
        <v>191</v>
      </c>
      <c r="Q45" s="20">
        <v>56.2</v>
      </c>
      <c r="R45" s="20">
        <v>20.399999999999999</v>
      </c>
      <c r="S45" s="20">
        <v>0</v>
      </c>
      <c r="T45" s="20">
        <v>23.2</v>
      </c>
      <c r="U45" s="20">
        <v>0.1</v>
      </c>
      <c r="V45" s="20">
        <v>100</v>
      </c>
      <c r="W45" s="20">
        <v>1312</v>
      </c>
      <c r="X45" s="15">
        <f t="shared" si="0"/>
        <v>35.800000000000004</v>
      </c>
      <c r="AA45" s="20"/>
      <c r="AB45" s="20" t="s">
        <v>192</v>
      </c>
      <c r="AC45" s="20">
        <v>3.7</v>
      </c>
      <c r="AD45" s="20">
        <v>11.7</v>
      </c>
      <c r="AE45" s="20">
        <v>66.3</v>
      </c>
      <c r="AF45" s="20">
        <v>18.3</v>
      </c>
      <c r="AG45" s="20">
        <v>100</v>
      </c>
      <c r="AH45" s="20">
        <v>1001</v>
      </c>
      <c r="AI45" s="20"/>
    </row>
    <row r="46" spans="1:39">
      <c r="A46" s="20"/>
      <c r="B46" s="20"/>
      <c r="C46" s="20"/>
      <c r="I46" s="20"/>
      <c r="O46" s="20"/>
      <c r="P46" s="20" t="s">
        <v>192</v>
      </c>
      <c r="Q46" s="20">
        <v>52</v>
      </c>
      <c r="R46" s="20">
        <v>27.2</v>
      </c>
      <c r="S46" s="20">
        <v>0</v>
      </c>
      <c r="T46" s="20">
        <v>20.6</v>
      </c>
      <c r="U46" s="20">
        <v>0.2</v>
      </c>
      <c r="V46" s="20">
        <v>100</v>
      </c>
      <c r="W46" s="20">
        <v>1198</v>
      </c>
      <c r="X46" s="15">
        <f t="shared" si="0"/>
        <v>24.8</v>
      </c>
      <c r="AA46" s="20"/>
      <c r="AB46" s="20" t="s">
        <v>193</v>
      </c>
      <c r="AC46" s="20">
        <v>8.1</v>
      </c>
      <c r="AD46" s="20">
        <v>12.2</v>
      </c>
      <c r="AE46" s="20">
        <v>61.8</v>
      </c>
      <c r="AF46" s="20">
        <v>17.899999999999999</v>
      </c>
      <c r="AG46" s="20">
        <v>100</v>
      </c>
      <c r="AH46" s="20">
        <v>885</v>
      </c>
      <c r="AI46" s="20"/>
    </row>
    <row r="47" spans="1:39">
      <c r="A47" s="20"/>
      <c r="B47" s="20"/>
      <c r="C47" s="20"/>
      <c r="I47" s="20"/>
      <c r="O47" s="20"/>
      <c r="P47" s="20" t="s">
        <v>193</v>
      </c>
      <c r="Q47" s="20">
        <v>39.700000000000003</v>
      </c>
      <c r="R47" s="20">
        <v>42.7</v>
      </c>
      <c r="S47" s="20">
        <v>0</v>
      </c>
      <c r="T47" s="20">
        <v>17.600000000000001</v>
      </c>
      <c r="U47" s="20">
        <v>0</v>
      </c>
      <c r="V47" s="20">
        <v>100</v>
      </c>
      <c r="W47" s="20">
        <v>1045</v>
      </c>
      <c r="X47" s="15">
        <f t="shared" si="0"/>
        <v>-3</v>
      </c>
      <c r="AA47" s="20"/>
      <c r="AB47" s="20" t="s">
        <v>194</v>
      </c>
      <c r="AC47" s="20" t="s">
        <v>174</v>
      </c>
      <c r="AD47" s="20" t="s">
        <v>174</v>
      </c>
      <c r="AE47" s="20" t="s">
        <v>174</v>
      </c>
      <c r="AF47" s="20" t="s">
        <v>174</v>
      </c>
      <c r="AG47" s="20">
        <v>100</v>
      </c>
      <c r="AH47" s="20">
        <v>0</v>
      </c>
      <c r="AI47" s="20"/>
    </row>
    <row r="48" spans="1:39">
      <c r="A48" s="20"/>
      <c r="B48" s="20"/>
      <c r="C48" s="20"/>
      <c r="I48" s="20"/>
      <c r="O48" s="20"/>
      <c r="P48" s="20" t="s">
        <v>194</v>
      </c>
      <c r="Q48" s="20">
        <v>40.299999999999997</v>
      </c>
      <c r="R48" s="20">
        <v>33</v>
      </c>
      <c r="S48" s="20">
        <v>0</v>
      </c>
      <c r="T48" s="20">
        <v>26.7</v>
      </c>
      <c r="U48" s="20">
        <v>0</v>
      </c>
      <c r="V48" s="20">
        <v>100</v>
      </c>
      <c r="W48" s="20">
        <v>1098</v>
      </c>
      <c r="X48" s="15">
        <f t="shared" si="0"/>
        <v>7.2999999999999972</v>
      </c>
      <c r="AA48" s="20"/>
      <c r="AB48" s="20" t="s">
        <v>195</v>
      </c>
      <c r="AC48" s="20" t="s">
        <v>174</v>
      </c>
      <c r="AD48" s="20" t="s">
        <v>174</v>
      </c>
      <c r="AE48" s="20" t="s">
        <v>174</v>
      </c>
      <c r="AF48" s="20" t="s">
        <v>174</v>
      </c>
      <c r="AG48" s="20">
        <v>100</v>
      </c>
      <c r="AH48" s="20">
        <v>0</v>
      </c>
      <c r="AI48" s="20"/>
    </row>
    <row r="49" spans="1:39">
      <c r="A49" s="20"/>
      <c r="B49" s="20"/>
      <c r="C49" s="20"/>
      <c r="I49" s="20"/>
      <c r="O49" s="20"/>
      <c r="P49" s="20" t="s">
        <v>195</v>
      </c>
      <c r="Q49" s="20">
        <v>45.8</v>
      </c>
      <c r="R49" s="20">
        <v>32.1</v>
      </c>
      <c r="S49" s="20">
        <v>0</v>
      </c>
      <c r="T49" s="20">
        <v>22.1</v>
      </c>
      <c r="U49" s="20">
        <v>0</v>
      </c>
      <c r="V49" s="20">
        <v>100</v>
      </c>
      <c r="W49" s="20">
        <v>1035</v>
      </c>
      <c r="X49" s="15">
        <f t="shared" si="0"/>
        <v>13.699999999999996</v>
      </c>
      <c r="AA49" s="20"/>
      <c r="AB49" s="20" t="s">
        <v>196</v>
      </c>
      <c r="AC49" s="20" t="s">
        <v>174</v>
      </c>
      <c r="AD49" s="20" t="s">
        <v>174</v>
      </c>
      <c r="AE49" s="20" t="s">
        <v>174</v>
      </c>
      <c r="AF49" s="20" t="s">
        <v>174</v>
      </c>
      <c r="AG49" s="20">
        <v>100</v>
      </c>
      <c r="AH49" s="20">
        <v>0</v>
      </c>
      <c r="AI49" s="20"/>
    </row>
    <row r="50" spans="1:39">
      <c r="A50" s="20"/>
      <c r="B50" s="20"/>
      <c r="C50" s="20"/>
      <c r="I50" s="20"/>
      <c r="O50" s="20"/>
      <c r="P50" s="20" t="s">
        <v>196</v>
      </c>
      <c r="Q50" s="20">
        <v>52.3</v>
      </c>
      <c r="R50" s="20">
        <v>29.6</v>
      </c>
      <c r="S50" s="20">
        <v>0</v>
      </c>
      <c r="T50" s="20">
        <v>18.100000000000001</v>
      </c>
      <c r="U50" s="20">
        <v>0</v>
      </c>
      <c r="V50" s="20">
        <v>100</v>
      </c>
      <c r="W50" s="20">
        <v>1014</v>
      </c>
      <c r="X50" s="15">
        <f t="shared" si="0"/>
        <v>22.699999999999996</v>
      </c>
      <c r="AA50" s="20" t="s">
        <v>22</v>
      </c>
      <c r="AB50" s="20" t="s">
        <v>189</v>
      </c>
      <c r="AC50" s="20" t="s">
        <v>174</v>
      </c>
      <c r="AD50" s="20" t="s">
        <v>174</v>
      </c>
      <c r="AE50" s="20" t="s">
        <v>174</v>
      </c>
      <c r="AF50" s="20" t="s">
        <v>174</v>
      </c>
      <c r="AG50" s="20">
        <v>100</v>
      </c>
      <c r="AH50" s="20">
        <v>0</v>
      </c>
      <c r="AI50" s="20"/>
    </row>
    <row r="51" spans="1:39">
      <c r="A51" s="20"/>
      <c r="B51" s="20"/>
      <c r="C51" s="20"/>
      <c r="I51" s="20"/>
      <c r="O51" s="20" t="s">
        <v>22</v>
      </c>
      <c r="P51" s="20" t="s">
        <v>189</v>
      </c>
      <c r="Q51" s="20" t="s">
        <v>174</v>
      </c>
      <c r="R51" s="20" t="s">
        <v>174</v>
      </c>
      <c r="S51" s="20" t="s">
        <v>174</v>
      </c>
      <c r="T51" s="20" t="s">
        <v>174</v>
      </c>
      <c r="U51" s="20" t="s">
        <v>174</v>
      </c>
      <c r="V51" s="20">
        <v>100</v>
      </c>
      <c r="W51" s="20">
        <v>0</v>
      </c>
      <c r="X51" s="15" t="e">
        <f t="shared" si="0"/>
        <v>#VALUE!</v>
      </c>
      <c r="AA51" s="20"/>
      <c r="AB51" s="20" t="s">
        <v>190</v>
      </c>
      <c r="AC51" s="20" t="s">
        <v>174</v>
      </c>
      <c r="AD51" s="20" t="s">
        <v>174</v>
      </c>
      <c r="AE51" s="20" t="s">
        <v>174</v>
      </c>
      <c r="AF51" s="20" t="s">
        <v>174</v>
      </c>
      <c r="AG51" s="20">
        <v>100</v>
      </c>
      <c r="AH51" s="20">
        <v>0</v>
      </c>
      <c r="AI51" s="20"/>
    </row>
    <row r="52" spans="1:39">
      <c r="A52" s="20"/>
      <c r="B52" s="20"/>
      <c r="C52" s="20"/>
      <c r="I52" s="20"/>
      <c r="O52" s="20"/>
      <c r="P52" s="20" t="s">
        <v>190</v>
      </c>
      <c r="Q52" s="20" t="s">
        <v>174</v>
      </c>
      <c r="R52" s="20" t="s">
        <v>174</v>
      </c>
      <c r="S52" s="20" t="s">
        <v>174</v>
      </c>
      <c r="T52" s="20" t="s">
        <v>174</v>
      </c>
      <c r="U52" s="20" t="s">
        <v>174</v>
      </c>
      <c r="V52" s="20">
        <v>100</v>
      </c>
      <c r="W52" s="20">
        <v>0</v>
      </c>
      <c r="X52" s="15" t="e">
        <f t="shared" si="0"/>
        <v>#VALUE!</v>
      </c>
      <c r="AA52" s="20"/>
      <c r="AB52" s="20" t="s">
        <v>191</v>
      </c>
      <c r="AC52" s="20" t="s">
        <v>174</v>
      </c>
      <c r="AD52" s="20" t="s">
        <v>174</v>
      </c>
      <c r="AE52" s="20" t="s">
        <v>174</v>
      </c>
      <c r="AF52" s="20" t="s">
        <v>174</v>
      </c>
      <c r="AG52" s="20">
        <v>100</v>
      </c>
      <c r="AH52" s="20">
        <v>0</v>
      </c>
      <c r="AI52" s="20"/>
    </row>
    <row r="53" spans="1:39">
      <c r="A53" s="20"/>
      <c r="B53" s="20"/>
      <c r="C53" s="20"/>
      <c r="I53" s="20"/>
      <c r="O53" s="20"/>
      <c r="P53" s="20" t="s">
        <v>191</v>
      </c>
      <c r="Q53" s="20" t="s">
        <v>174</v>
      </c>
      <c r="R53" s="20" t="s">
        <v>174</v>
      </c>
      <c r="S53" s="20" t="s">
        <v>174</v>
      </c>
      <c r="T53" s="20" t="s">
        <v>174</v>
      </c>
      <c r="U53" s="20" t="s">
        <v>174</v>
      </c>
      <c r="V53" s="20">
        <v>100</v>
      </c>
      <c r="W53" s="20">
        <v>0</v>
      </c>
      <c r="X53" s="15" t="e">
        <f t="shared" si="0"/>
        <v>#VALUE!</v>
      </c>
      <c r="AA53" s="20"/>
      <c r="AB53" s="20" t="s">
        <v>192</v>
      </c>
      <c r="AC53" s="20" t="s">
        <v>174</v>
      </c>
      <c r="AD53" s="20" t="s">
        <v>174</v>
      </c>
      <c r="AE53" s="20" t="s">
        <v>174</v>
      </c>
      <c r="AF53" s="20" t="s">
        <v>174</v>
      </c>
      <c r="AG53" s="20">
        <v>100</v>
      </c>
      <c r="AH53" s="20">
        <v>0</v>
      </c>
      <c r="AI53" s="20"/>
    </row>
    <row r="54" spans="1:39">
      <c r="A54" s="20"/>
      <c r="B54" s="20"/>
      <c r="C54" s="20"/>
      <c r="I54" s="20"/>
      <c r="O54" s="20"/>
      <c r="P54" s="20" t="s">
        <v>192</v>
      </c>
      <c r="Q54" s="20" t="s">
        <v>174</v>
      </c>
      <c r="R54" s="20" t="s">
        <v>174</v>
      </c>
      <c r="S54" s="20" t="s">
        <v>174</v>
      </c>
      <c r="T54" s="20" t="s">
        <v>174</v>
      </c>
      <c r="U54" s="20" t="s">
        <v>174</v>
      </c>
      <c r="V54" s="20">
        <v>100</v>
      </c>
      <c r="W54" s="20">
        <v>0</v>
      </c>
      <c r="X54" s="15" t="e">
        <f t="shared" si="0"/>
        <v>#VALUE!</v>
      </c>
      <c r="AA54" s="20"/>
      <c r="AB54" s="20" t="s">
        <v>193</v>
      </c>
      <c r="AC54" s="20" t="s">
        <v>174</v>
      </c>
      <c r="AD54" s="20" t="s">
        <v>174</v>
      </c>
      <c r="AE54" s="20" t="s">
        <v>174</v>
      </c>
      <c r="AF54" s="20" t="s">
        <v>174</v>
      </c>
      <c r="AG54" s="20">
        <v>100</v>
      </c>
      <c r="AH54" s="20">
        <v>0</v>
      </c>
      <c r="AI54" s="20"/>
    </row>
    <row r="55" spans="1:39">
      <c r="A55" s="20"/>
      <c r="B55" s="20"/>
      <c r="C55" s="20"/>
      <c r="I55" s="20"/>
      <c r="O55" s="20"/>
      <c r="P55" s="20" t="s">
        <v>193</v>
      </c>
      <c r="Q55" s="20" t="s">
        <v>174</v>
      </c>
      <c r="R55" s="20" t="s">
        <v>174</v>
      </c>
      <c r="S55" s="20" t="s">
        <v>174</v>
      </c>
      <c r="T55" s="20" t="s">
        <v>174</v>
      </c>
      <c r="U55" s="20" t="s">
        <v>174</v>
      </c>
      <c r="V55" s="20">
        <v>100</v>
      </c>
      <c r="W55" s="20">
        <v>0</v>
      </c>
      <c r="X55" s="15" t="e">
        <f t="shared" si="0"/>
        <v>#VALUE!</v>
      </c>
      <c r="AA55" s="20"/>
      <c r="AB55" s="20" t="s">
        <v>194</v>
      </c>
      <c r="AC55" s="20" t="s">
        <v>174</v>
      </c>
      <c r="AD55" s="20" t="s">
        <v>174</v>
      </c>
      <c r="AE55" s="20" t="s">
        <v>174</v>
      </c>
      <c r="AF55" s="20" t="s">
        <v>174</v>
      </c>
      <c r="AG55" s="20">
        <v>100</v>
      </c>
      <c r="AH55" s="20">
        <v>0</v>
      </c>
      <c r="AI55" s="20"/>
    </row>
    <row r="56" spans="1:39">
      <c r="A56" s="20"/>
      <c r="B56" s="20"/>
      <c r="C56" s="20"/>
      <c r="I56" s="20"/>
      <c r="O56" s="20"/>
      <c r="P56" s="20" t="s">
        <v>194</v>
      </c>
      <c r="Q56" s="20">
        <v>68.7</v>
      </c>
      <c r="R56" s="20">
        <v>17.399999999999999</v>
      </c>
      <c r="S56" s="20">
        <v>0</v>
      </c>
      <c r="T56" s="20">
        <v>13.9</v>
      </c>
      <c r="U56" s="20">
        <v>0</v>
      </c>
      <c r="V56" s="20">
        <v>100</v>
      </c>
      <c r="W56" s="20">
        <v>990</v>
      </c>
      <c r="X56" s="15">
        <f t="shared" si="0"/>
        <v>51.300000000000004</v>
      </c>
      <c r="AA56" s="20"/>
      <c r="AB56" s="20" t="s">
        <v>195</v>
      </c>
      <c r="AC56" s="20" t="s">
        <v>174</v>
      </c>
      <c r="AD56" s="20" t="s">
        <v>174</v>
      </c>
      <c r="AE56" s="20" t="s">
        <v>174</v>
      </c>
      <c r="AF56" s="20" t="s">
        <v>174</v>
      </c>
      <c r="AG56" s="20">
        <v>100</v>
      </c>
      <c r="AH56" s="20">
        <v>0</v>
      </c>
      <c r="AI56" s="20"/>
    </row>
    <row r="57" spans="1:39">
      <c r="A57" s="20"/>
      <c r="B57" s="20"/>
      <c r="C57" s="20"/>
      <c r="I57" s="20"/>
      <c r="O57" s="20"/>
      <c r="P57" s="20" t="s">
        <v>195</v>
      </c>
      <c r="Q57" s="20">
        <v>67.400000000000006</v>
      </c>
      <c r="R57" s="20">
        <v>18.899999999999999</v>
      </c>
      <c r="S57" s="20">
        <v>0</v>
      </c>
      <c r="T57" s="20">
        <v>13.7</v>
      </c>
      <c r="U57" s="20">
        <v>0</v>
      </c>
      <c r="V57" s="20">
        <v>100</v>
      </c>
      <c r="W57" s="20">
        <v>988</v>
      </c>
      <c r="X57" s="15">
        <f t="shared" si="0"/>
        <v>48.500000000000007</v>
      </c>
      <c r="AA57" s="20"/>
      <c r="AB57" s="20" t="s">
        <v>196</v>
      </c>
      <c r="AC57" s="20" t="s">
        <v>174</v>
      </c>
      <c r="AD57" s="20" t="s">
        <v>174</v>
      </c>
      <c r="AE57" s="20" t="s">
        <v>174</v>
      </c>
      <c r="AF57" s="20" t="s">
        <v>174</v>
      </c>
      <c r="AG57" s="20">
        <v>100</v>
      </c>
      <c r="AH57" s="20">
        <v>0</v>
      </c>
      <c r="AI57" s="20"/>
    </row>
    <row r="58" spans="1:39">
      <c r="A58" s="20"/>
      <c r="B58" s="20"/>
      <c r="C58" s="20"/>
      <c r="I58" s="20"/>
      <c r="O58" s="20"/>
      <c r="P58" s="20" t="s">
        <v>196</v>
      </c>
      <c r="Q58" s="20" t="s">
        <v>174</v>
      </c>
      <c r="R58" s="20" t="s">
        <v>174</v>
      </c>
      <c r="S58" s="20" t="s">
        <v>174</v>
      </c>
      <c r="T58" s="20" t="s">
        <v>174</v>
      </c>
      <c r="U58" s="20" t="s">
        <v>174</v>
      </c>
      <c r="V58" s="20">
        <v>100</v>
      </c>
      <c r="W58" s="20">
        <v>0</v>
      </c>
      <c r="X58" s="15" t="e">
        <f t="shared" si="0"/>
        <v>#VALUE!</v>
      </c>
      <c r="AA58" s="20" t="s">
        <v>16</v>
      </c>
      <c r="AB58" s="20" t="s">
        <v>189</v>
      </c>
      <c r="AC58" s="20">
        <v>20.8</v>
      </c>
      <c r="AD58" s="20">
        <v>38.5</v>
      </c>
      <c r="AE58" s="20">
        <v>40.700000000000003</v>
      </c>
      <c r="AF58" s="20">
        <v>0</v>
      </c>
      <c r="AG58" s="20">
        <v>100</v>
      </c>
      <c r="AH58" s="20">
        <v>877</v>
      </c>
      <c r="AI58" s="20"/>
    </row>
    <row r="59" spans="1:39">
      <c r="A59" s="20"/>
      <c r="B59" s="20"/>
      <c r="C59" s="20"/>
      <c r="I59" s="20"/>
      <c r="O59" s="20" t="s">
        <v>16</v>
      </c>
      <c r="P59" s="20" t="s">
        <v>189</v>
      </c>
      <c r="Q59" s="20">
        <v>33.1</v>
      </c>
      <c r="R59" s="20">
        <v>5.5</v>
      </c>
      <c r="S59" s="20">
        <v>48.7</v>
      </c>
      <c r="T59" s="20">
        <v>12.7</v>
      </c>
      <c r="U59" s="20">
        <v>0</v>
      </c>
      <c r="V59" s="20">
        <v>100</v>
      </c>
      <c r="W59" s="20">
        <v>1985</v>
      </c>
      <c r="X59" s="15">
        <f t="shared" si="0"/>
        <v>27.6</v>
      </c>
      <c r="AA59" s="20"/>
      <c r="AB59" s="20" t="s">
        <v>190</v>
      </c>
      <c r="AC59" s="20">
        <v>18.7</v>
      </c>
      <c r="AD59" s="20">
        <v>39.4</v>
      </c>
      <c r="AE59" s="20">
        <v>42</v>
      </c>
      <c r="AF59" s="20">
        <v>0</v>
      </c>
      <c r="AG59" s="20">
        <v>100</v>
      </c>
      <c r="AH59" s="20">
        <v>648</v>
      </c>
      <c r="AI59" s="20"/>
    </row>
    <row r="60" spans="1:39">
      <c r="A60" s="20"/>
      <c r="B60" s="20"/>
      <c r="C60" s="20"/>
      <c r="I60" s="20"/>
      <c r="O60" s="20"/>
      <c r="P60" s="20" t="s">
        <v>190</v>
      </c>
      <c r="Q60" s="20">
        <v>64.8</v>
      </c>
      <c r="R60" s="20">
        <v>18.600000000000001</v>
      </c>
      <c r="S60" s="20">
        <v>0</v>
      </c>
      <c r="T60" s="20">
        <v>16.600000000000001</v>
      </c>
      <c r="U60" s="20">
        <v>0</v>
      </c>
      <c r="V60" s="20">
        <v>100</v>
      </c>
      <c r="W60" s="20">
        <v>722</v>
      </c>
      <c r="X60" s="15">
        <f t="shared" si="0"/>
        <v>46.199999999999996</v>
      </c>
      <c r="AA60" s="20"/>
      <c r="AB60" s="20" t="s">
        <v>191</v>
      </c>
      <c r="AC60" s="20">
        <v>21</v>
      </c>
      <c r="AD60" s="20">
        <v>45.5</v>
      </c>
      <c r="AE60" s="20">
        <v>31.5</v>
      </c>
      <c r="AF60" s="20">
        <v>2</v>
      </c>
      <c r="AG60" s="20">
        <v>100</v>
      </c>
      <c r="AH60" s="20">
        <v>860</v>
      </c>
      <c r="AI60" s="20"/>
    </row>
    <row r="61" spans="1:39">
      <c r="A61" s="20"/>
      <c r="B61" s="20"/>
      <c r="C61" s="20"/>
      <c r="I61" s="20"/>
      <c r="O61" s="20"/>
      <c r="P61" s="20" t="s">
        <v>191</v>
      </c>
      <c r="Q61" s="20">
        <v>55.1</v>
      </c>
      <c r="R61" s="20">
        <v>32.6</v>
      </c>
      <c r="S61" s="20">
        <v>0</v>
      </c>
      <c r="T61" s="20">
        <v>11.8</v>
      </c>
      <c r="U61" s="20">
        <v>0.5</v>
      </c>
      <c r="V61" s="20">
        <v>100</v>
      </c>
      <c r="W61" s="20">
        <v>924</v>
      </c>
      <c r="X61" s="15">
        <f t="shared" si="0"/>
        <v>22.5</v>
      </c>
      <c r="AA61" s="20"/>
      <c r="AB61" s="20" t="s">
        <v>192</v>
      </c>
      <c r="AC61" s="20">
        <v>19.2</v>
      </c>
      <c r="AD61" s="20">
        <v>56.7</v>
      </c>
      <c r="AE61" s="20">
        <v>22.7</v>
      </c>
      <c r="AF61" s="20">
        <v>1.5</v>
      </c>
      <c r="AG61" s="20">
        <v>100</v>
      </c>
      <c r="AH61" s="20">
        <v>746</v>
      </c>
      <c r="AI61" s="20"/>
      <c r="AM61" s="15">
        <f>AE61-AC61</f>
        <v>3.5</v>
      </c>
    </row>
    <row r="62" spans="1:39">
      <c r="A62" s="20"/>
      <c r="B62" s="20"/>
      <c r="C62" s="20"/>
      <c r="I62" s="20"/>
      <c r="O62" s="20"/>
      <c r="P62" s="20" t="s">
        <v>192</v>
      </c>
      <c r="Q62" s="20">
        <v>51.8</v>
      </c>
      <c r="R62" s="20">
        <v>35.9</v>
      </c>
      <c r="S62" s="20">
        <v>0</v>
      </c>
      <c r="T62" s="20">
        <v>12.4</v>
      </c>
      <c r="U62" s="20">
        <v>0</v>
      </c>
      <c r="V62" s="20">
        <v>100</v>
      </c>
      <c r="W62" s="20">
        <v>817</v>
      </c>
      <c r="X62" s="15">
        <f t="shared" si="0"/>
        <v>15.899999999999999</v>
      </c>
      <c r="AA62" s="20"/>
      <c r="AB62" s="20" t="s">
        <v>193</v>
      </c>
      <c r="AC62" s="20">
        <v>28.7</v>
      </c>
      <c r="AD62" s="20">
        <v>39.9</v>
      </c>
      <c r="AE62" s="20">
        <v>28.6</v>
      </c>
      <c r="AF62" s="20">
        <v>2.7</v>
      </c>
      <c r="AG62" s="20">
        <v>100</v>
      </c>
      <c r="AH62" s="20">
        <v>919</v>
      </c>
      <c r="AI62" s="20"/>
    </row>
    <row r="63" spans="1:39">
      <c r="A63" s="20"/>
      <c r="B63" s="20"/>
      <c r="C63" s="20"/>
      <c r="I63" s="20"/>
      <c r="O63" s="20"/>
      <c r="P63" s="20" t="s">
        <v>193</v>
      </c>
      <c r="Q63" s="20">
        <v>48.6</v>
      </c>
      <c r="R63" s="20">
        <v>36.299999999999997</v>
      </c>
      <c r="S63" s="20">
        <v>0</v>
      </c>
      <c r="T63" s="20">
        <v>15.2</v>
      </c>
      <c r="U63" s="20">
        <v>0</v>
      </c>
      <c r="V63" s="20">
        <v>100</v>
      </c>
      <c r="W63" s="20">
        <v>1062</v>
      </c>
      <c r="X63" s="15">
        <f t="shared" si="0"/>
        <v>12.300000000000004</v>
      </c>
      <c r="AA63" s="20"/>
      <c r="AB63" s="20" t="s">
        <v>194</v>
      </c>
      <c r="AC63" s="20" t="s">
        <v>174</v>
      </c>
      <c r="AD63" s="20" t="s">
        <v>174</v>
      </c>
      <c r="AE63" s="20" t="s">
        <v>174</v>
      </c>
      <c r="AF63" s="20" t="s">
        <v>174</v>
      </c>
      <c r="AG63" s="20">
        <v>100</v>
      </c>
      <c r="AH63" s="20">
        <v>0</v>
      </c>
      <c r="AI63" s="20"/>
    </row>
    <row r="64" spans="1:39">
      <c r="A64" s="20"/>
      <c r="B64" s="20"/>
      <c r="C64" s="20"/>
      <c r="I64" s="20"/>
      <c r="O64" s="20"/>
      <c r="P64" s="20" t="s">
        <v>194</v>
      </c>
      <c r="Q64" s="20">
        <v>43.7</v>
      </c>
      <c r="R64" s="20">
        <v>36</v>
      </c>
      <c r="S64" s="20">
        <v>0</v>
      </c>
      <c r="T64" s="20">
        <v>20.3</v>
      </c>
      <c r="U64" s="20">
        <v>0</v>
      </c>
      <c r="V64" s="20">
        <v>100</v>
      </c>
      <c r="W64" s="20">
        <v>1075</v>
      </c>
      <c r="X64" s="15">
        <f t="shared" si="0"/>
        <v>7.7000000000000028</v>
      </c>
      <c r="AA64" s="20"/>
      <c r="AB64" s="20" t="s">
        <v>195</v>
      </c>
      <c r="AC64" s="20" t="s">
        <v>174</v>
      </c>
      <c r="AD64" s="20" t="s">
        <v>174</v>
      </c>
      <c r="AE64" s="20" t="s">
        <v>174</v>
      </c>
      <c r="AF64" s="20" t="s">
        <v>174</v>
      </c>
      <c r="AG64" s="20">
        <v>100</v>
      </c>
      <c r="AH64" s="20">
        <v>0</v>
      </c>
      <c r="AI64" s="20"/>
    </row>
    <row r="65" spans="1:39">
      <c r="A65" s="20"/>
      <c r="B65" s="20"/>
      <c r="C65" s="20"/>
      <c r="I65" s="20"/>
      <c r="O65" s="20"/>
      <c r="P65" s="20" t="s">
        <v>195</v>
      </c>
      <c r="Q65" s="20">
        <v>44.9</v>
      </c>
      <c r="R65" s="20">
        <v>40.6</v>
      </c>
      <c r="S65" s="20">
        <v>0</v>
      </c>
      <c r="T65" s="20">
        <v>14.5</v>
      </c>
      <c r="U65" s="20">
        <v>0</v>
      </c>
      <c r="V65" s="20">
        <v>100</v>
      </c>
      <c r="W65" s="20">
        <v>1021</v>
      </c>
      <c r="X65" s="15">
        <f t="shared" si="0"/>
        <v>4.2999999999999972</v>
      </c>
      <c r="AA65" s="20"/>
      <c r="AB65" s="20" t="s">
        <v>196</v>
      </c>
      <c r="AC65" s="20" t="s">
        <v>174</v>
      </c>
      <c r="AD65" s="20" t="s">
        <v>174</v>
      </c>
      <c r="AE65" s="20" t="s">
        <v>174</v>
      </c>
      <c r="AF65" s="20" t="s">
        <v>174</v>
      </c>
      <c r="AG65" s="20">
        <v>100</v>
      </c>
      <c r="AH65" s="20">
        <v>0</v>
      </c>
      <c r="AI65" s="20"/>
    </row>
    <row r="66" spans="1:39">
      <c r="A66" s="20"/>
      <c r="B66" s="20"/>
      <c r="C66" s="20"/>
      <c r="I66" s="20"/>
      <c r="O66" s="20"/>
      <c r="P66" s="20" t="s">
        <v>196</v>
      </c>
      <c r="Q66" s="20">
        <v>29.8</v>
      </c>
      <c r="R66" s="20">
        <v>49</v>
      </c>
      <c r="S66" s="20">
        <v>0</v>
      </c>
      <c r="T66" s="20">
        <v>21.2</v>
      </c>
      <c r="U66" s="20">
        <v>0</v>
      </c>
      <c r="V66" s="20">
        <v>100</v>
      </c>
      <c r="W66" s="20">
        <v>967</v>
      </c>
      <c r="X66" s="15">
        <f t="shared" si="0"/>
        <v>-19.2</v>
      </c>
      <c r="AA66" s="20" t="s">
        <v>175</v>
      </c>
      <c r="AB66" s="20" t="s">
        <v>189</v>
      </c>
      <c r="AC66" s="20">
        <v>35.1</v>
      </c>
      <c r="AD66" s="20">
        <v>30.8</v>
      </c>
      <c r="AE66" s="20">
        <v>34.1</v>
      </c>
      <c r="AF66" s="20">
        <v>0</v>
      </c>
      <c r="AG66" s="20">
        <v>100</v>
      </c>
      <c r="AH66" s="20">
        <v>399</v>
      </c>
      <c r="AI66" s="20"/>
    </row>
    <row r="67" spans="1:39">
      <c r="A67" s="20"/>
      <c r="B67" s="20"/>
      <c r="C67" s="20"/>
      <c r="I67" s="20"/>
      <c r="O67" s="20" t="s">
        <v>175</v>
      </c>
      <c r="P67" s="20" t="s">
        <v>189</v>
      </c>
      <c r="Q67" s="20">
        <v>21.2</v>
      </c>
      <c r="R67" s="20">
        <v>7.9</v>
      </c>
      <c r="S67" s="20">
        <v>52.1</v>
      </c>
      <c r="T67" s="20">
        <v>18.8</v>
      </c>
      <c r="U67" s="20">
        <v>0</v>
      </c>
      <c r="V67" s="20">
        <v>100</v>
      </c>
      <c r="W67" s="20">
        <v>983</v>
      </c>
      <c r="X67" s="15">
        <f t="shared" si="0"/>
        <v>13.299999999999999</v>
      </c>
      <c r="AA67" s="20"/>
      <c r="AB67" s="20" t="s">
        <v>190</v>
      </c>
      <c r="AC67" s="20">
        <v>37.1</v>
      </c>
      <c r="AD67" s="20">
        <v>31.1</v>
      </c>
      <c r="AE67" s="20">
        <v>31.8</v>
      </c>
      <c r="AF67" s="20">
        <v>0</v>
      </c>
      <c r="AG67" s="20">
        <v>100</v>
      </c>
      <c r="AH67" s="20">
        <v>302</v>
      </c>
      <c r="AI67" s="20"/>
    </row>
    <row r="68" spans="1:39">
      <c r="A68" s="20"/>
      <c r="B68" s="20"/>
      <c r="C68" s="20"/>
      <c r="I68" s="20"/>
      <c r="O68" s="20"/>
      <c r="P68" s="20" t="s">
        <v>190</v>
      </c>
      <c r="Q68" s="20">
        <v>53.1</v>
      </c>
      <c r="R68" s="20">
        <v>22.9</v>
      </c>
      <c r="S68" s="20">
        <v>0</v>
      </c>
      <c r="T68" s="20">
        <v>24</v>
      </c>
      <c r="U68" s="20">
        <v>0</v>
      </c>
      <c r="V68" s="20">
        <v>100</v>
      </c>
      <c r="W68" s="20">
        <v>354</v>
      </c>
      <c r="X68" s="15">
        <f t="shared" si="0"/>
        <v>30.200000000000003</v>
      </c>
      <c r="AA68" s="20"/>
      <c r="AB68" s="20" t="s">
        <v>191</v>
      </c>
      <c r="AC68" s="20">
        <v>17.8</v>
      </c>
      <c r="AD68" s="20">
        <v>40.6</v>
      </c>
      <c r="AE68" s="20">
        <v>35.5</v>
      </c>
      <c r="AF68" s="20">
        <v>6.1</v>
      </c>
      <c r="AG68" s="20">
        <v>100</v>
      </c>
      <c r="AH68" s="20">
        <v>673</v>
      </c>
      <c r="AI68" s="20" t="s">
        <v>286</v>
      </c>
      <c r="AM68" s="15">
        <f>AE68-AC68</f>
        <v>17.7</v>
      </c>
    </row>
    <row r="69" spans="1:39">
      <c r="A69" s="20"/>
      <c r="B69" s="20"/>
      <c r="C69" s="20"/>
      <c r="I69" s="20"/>
      <c r="O69" s="20"/>
      <c r="P69" s="20" t="s">
        <v>191</v>
      </c>
      <c r="Q69" s="20">
        <v>50.5</v>
      </c>
      <c r="R69" s="20">
        <v>37.700000000000003</v>
      </c>
      <c r="S69" s="20">
        <v>0</v>
      </c>
      <c r="T69" s="20">
        <v>10.199999999999999</v>
      </c>
      <c r="U69" s="20">
        <v>1.5</v>
      </c>
      <c r="V69" s="20">
        <v>100</v>
      </c>
      <c r="W69" s="20">
        <v>734</v>
      </c>
      <c r="X69" s="15">
        <f t="shared" si="0"/>
        <v>12.799999999999997</v>
      </c>
      <c r="AA69" s="20"/>
      <c r="AB69" s="20" t="s">
        <v>192</v>
      </c>
      <c r="AC69" s="20">
        <v>14</v>
      </c>
      <c r="AD69" s="20">
        <v>27.5</v>
      </c>
      <c r="AE69" s="20">
        <v>55.1</v>
      </c>
      <c r="AF69" s="20">
        <v>3.5</v>
      </c>
      <c r="AG69" s="20">
        <v>100</v>
      </c>
      <c r="AH69" s="20">
        <v>601</v>
      </c>
      <c r="AI69" s="20"/>
    </row>
    <row r="70" spans="1:39">
      <c r="A70" s="20"/>
      <c r="B70" s="20"/>
      <c r="C70" s="20"/>
      <c r="I70" s="20"/>
      <c r="O70" s="20"/>
      <c r="P70" s="20" t="s">
        <v>192</v>
      </c>
      <c r="Q70" s="20">
        <v>42.1</v>
      </c>
      <c r="R70" s="20">
        <v>42.1</v>
      </c>
      <c r="S70" s="20">
        <v>0</v>
      </c>
      <c r="T70" s="20">
        <v>15.8</v>
      </c>
      <c r="U70" s="20">
        <v>0</v>
      </c>
      <c r="V70" s="20">
        <v>100</v>
      </c>
      <c r="W70" s="20">
        <v>684</v>
      </c>
      <c r="X70" s="15">
        <f t="shared" si="0"/>
        <v>0</v>
      </c>
      <c r="AA70" s="20"/>
      <c r="AB70" s="20" t="s">
        <v>193</v>
      </c>
      <c r="AC70" s="20">
        <v>14.7</v>
      </c>
      <c r="AD70" s="20">
        <v>10.7</v>
      </c>
      <c r="AE70" s="20">
        <v>70.8</v>
      </c>
      <c r="AF70" s="20">
        <v>3.8</v>
      </c>
      <c r="AG70" s="20">
        <v>100</v>
      </c>
      <c r="AH70" s="20">
        <v>889</v>
      </c>
      <c r="AI70" s="20"/>
    </row>
    <row r="71" spans="1:39">
      <c r="A71" s="20"/>
      <c r="B71" s="20"/>
      <c r="C71" s="20"/>
      <c r="I71" s="20"/>
      <c r="O71" s="20"/>
      <c r="P71" s="20" t="s">
        <v>193</v>
      </c>
      <c r="Q71" s="20">
        <v>43.6</v>
      </c>
      <c r="R71" s="20">
        <v>42</v>
      </c>
      <c r="S71" s="20">
        <v>0</v>
      </c>
      <c r="T71" s="20">
        <v>14.4</v>
      </c>
      <c r="U71" s="20">
        <v>0</v>
      </c>
      <c r="V71" s="20">
        <v>100</v>
      </c>
      <c r="W71" s="20">
        <v>995</v>
      </c>
      <c r="X71" s="15">
        <f t="shared" si="0"/>
        <v>1.6000000000000014</v>
      </c>
      <c r="AA71" s="20"/>
      <c r="AB71" s="20" t="s">
        <v>194</v>
      </c>
      <c r="AC71" s="20" t="s">
        <v>174</v>
      </c>
      <c r="AD71" s="20" t="s">
        <v>174</v>
      </c>
      <c r="AE71" s="20" t="s">
        <v>174</v>
      </c>
      <c r="AF71" s="20" t="s">
        <v>174</v>
      </c>
      <c r="AG71" s="20">
        <v>100</v>
      </c>
      <c r="AH71" s="20">
        <v>0</v>
      </c>
      <c r="AI71" s="20"/>
    </row>
    <row r="72" spans="1:39">
      <c r="A72" s="20"/>
      <c r="B72" s="20"/>
      <c r="C72" s="20"/>
      <c r="I72" s="20"/>
      <c r="O72" s="20"/>
      <c r="P72" s="20" t="s">
        <v>194</v>
      </c>
      <c r="Q72" s="20">
        <v>39.799999999999997</v>
      </c>
      <c r="R72" s="20">
        <v>39.700000000000003</v>
      </c>
      <c r="S72" s="20">
        <v>0</v>
      </c>
      <c r="T72" s="20">
        <v>20.6</v>
      </c>
      <c r="U72" s="20">
        <v>0</v>
      </c>
      <c r="V72" s="20">
        <v>100</v>
      </c>
      <c r="W72" s="20">
        <v>1137</v>
      </c>
      <c r="X72" s="15">
        <f t="shared" si="0"/>
        <v>9.9999999999994316E-2</v>
      </c>
      <c r="AA72" s="20"/>
      <c r="AB72" s="20" t="s">
        <v>195</v>
      </c>
      <c r="AC72" s="20" t="s">
        <v>174</v>
      </c>
      <c r="AD72" s="20" t="s">
        <v>174</v>
      </c>
      <c r="AE72" s="20" t="s">
        <v>174</v>
      </c>
      <c r="AF72" s="20" t="s">
        <v>174</v>
      </c>
      <c r="AG72" s="20">
        <v>100</v>
      </c>
      <c r="AH72" s="20">
        <v>0</v>
      </c>
      <c r="AI72" s="20"/>
    </row>
    <row r="73" spans="1:39">
      <c r="A73" s="20"/>
      <c r="B73" s="20"/>
      <c r="C73" s="20"/>
      <c r="I73" s="20"/>
      <c r="O73" s="20"/>
      <c r="P73" s="20" t="s">
        <v>195</v>
      </c>
      <c r="Q73" s="20">
        <v>42.4</v>
      </c>
      <c r="R73" s="20">
        <v>40.6</v>
      </c>
      <c r="S73" s="20">
        <v>0</v>
      </c>
      <c r="T73" s="20">
        <v>17</v>
      </c>
      <c r="U73" s="20">
        <v>0</v>
      </c>
      <c r="V73" s="20">
        <v>100</v>
      </c>
      <c r="W73" s="20">
        <v>1066</v>
      </c>
      <c r="X73" s="15">
        <f t="shared" si="0"/>
        <v>1.7999999999999972</v>
      </c>
      <c r="AA73" s="20"/>
      <c r="AB73" s="20" t="s">
        <v>196</v>
      </c>
      <c r="AC73" s="20" t="s">
        <v>174</v>
      </c>
      <c r="AD73" s="20" t="s">
        <v>174</v>
      </c>
      <c r="AE73" s="20" t="s">
        <v>174</v>
      </c>
      <c r="AF73" s="20" t="s">
        <v>174</v>
      </c>
      <c r="AG73" s="20">
        <v>100</v>
      </c>
      <c r="AH73" s="20">
        <v>0</v>
      </c>
      <c r="AI73" s="20"/>
    </row>
    <row r="74" spans="1:39">
      <c r="A74" s="20"/>
      <c r="B74" s="20"/>
      <c r="C74" s="20"/>
      <c r="I74" s="20"/>
      <c r="O74" s="20"/>
      <c r="P74" s="20" t="s">
        <v>196</v>
      </c>
      <c r="Q74" s="20">
        <v>34.700000000000003</v>
      </c>
      <c r="R74" s="20">
        <v>45.6</v>
      </c>
      <c r="S74" s="20">
        <v>0</v>
      </c>
      <c r="T74" s="20">
        <v>15.9</v>
      </c>
      <c r="U74" s="20">
        <v>3.8</v>
      </c>
      <c r="V74" s="20">
        <v>100</v>
      </c>
      <c r="W74" s="20">
        <v>1160</v>
      </c>
      <c r="X74" s="15">
        <f t="shared" si="0"/>
        <v>-10.899999999999999</v>
      </c>
      <c r="AA74" s="20" t="s">
        <v>2</v>
      </c>
      <c r="AB74" s="20" t="s">
        <v>189</v>
      </c>
      <c r="AC74" s="20" t="s">
        <v>174</v>
      </c>
      <c r="AD74" s="20" t="s">
        <v>174</v>
      </c>
      <c r="AE74" s="20" t="s">
        <v>174</v>
      </c>
      <c r="AF74" s="20" t="s">
        <v>174</v>
      </c>
      <c r="AG74" s="20">
        <v>100</v>
      </c>
      <c r="AH74" s="20">
        <v>0</v>
      </c>
      <c r="AI74" s="20"/>
    </row>
    <row r="75" spans="1:39">
      <c r="A75" s="20"/>
      <c r="B75" s="20"/>
      <c r="C75" s="20"/>
      <c r="I75" s="20"/>
      <c r="O75" s="20" t="s">
        <v>2</v>
      </c>
      <c r="P75" s="20" t="s">
        <v>189</v>
      </c>
      <c r="Q75" s="20">
        <v>0</v>
      </c>
      <c r="R75" s="20">
        <v>0</v>
      </c>
      <c r="S75" s="20">
        <v>100</v>
      </c>
      <c r="T75" s="20">
        <v>0</v>
      </c>
      <c r="U75" s="20">
        <v>0</v>
      </c>
      <c r="V75" s="20">
        <v>100</v>
      </c>
      <c r="W75" s="20">
        <v>11</v>
      </c>
      <c r="X75" s="15">
        <f t="shared" si="0"/>
        <v>0</v>
      </c>
      <c r="AA75" s="20"/>
      <c r="AB75" s="20" t="s">
        <v>190</v>
      </c>
      <c r="AC75" s="20">
        <v>14.9</v>
      </c>
      <c r="AD75" s="20">
        <v>21.7</v>
      </c>
      <c r="AE75" s="20">
        <v>63.4</v>
      </c>
      <c r="AF75" s="20">
        <v>0</v>
      </c>
      <c r="AG75" s="20">
        <v>100</v>
      </c>
      <c r="AH75" s="20">
        <v>857</v>
      </c>
      <c r="AI75" s="20"/>
    </row>
    <row r="76" spans="1:39">
      <c r="A76" s="20"/>
      <c r="B76" s="20"/>
      <c r="C76" s="20"/>
      <c r="I76" s="20"/>
      <c r="O76" s="20"/>
      <c r="P76" s="20" t="s">
        <v>190</v>
      </c>
      <c r="Q76" s="20">
        <v>59</v>
      </c>
      <c r="R76" s="20">
        <v>24.9</v>
      </c>
      <c r="S76" s="20">
        <v>0</v>
      </c>
      <c r="T76" s="20">
        <v>16.100000000000001</v>
      </c>
      <c r="U76" s="20">
        <v>0</v>
      </c>
      <c r="V76" s="20">
        <v>100</v>
      </c>
      <c r="W76" s="20">
        <v>999</v>
      </c>
      <c r="X76" s="15">
        <f t="shared" si="0"/>
        <v>34.1</v>
      </c>
      <c r="AA76" s="20"/>
      <c r="AB76" s="20" t="s">
        <v>191</v>
      </c>
      <c r="AC76" s="20">
        <v>11.9</v>
      </c>
      <c r="AD76" s="20">
        <v>17.899999999999999</v>
      </c>
      <c r="AE76" s="20">
        <v>55</v>
      </c>
      <c r="AF76" s="20">
        <v>15.2</v>
      </c>
      <c r="AG76" s="20">
        <v>100</v>
      </c>
      <c r="AH76" s="20">
        <v>849</v>
      </c>
      <c r="AI76" s="20"/>
    </row>
    <row r="77" spans="1:39">
      <c r="A77" s="20"/>
      <c r="B77" s="20"/>
      <c r="C77" s="20"/>
      <c r="I77" s="20"/>
      <c r="O77" s="20"/>
      <c r="P77" s="20" t="s">
        <v>191</v>
      </c>
      <c r="Q77" s="20">
        <v>49.7</v>
      </c>
      <c r="R77" s="20">
        <v>30</v>
      </c>
      <c r="S77" s="20">
        <v>0</v>
      </c>
      <c r="T77" s="20">
        <v>20.3</v>
      </c>
      <c r="U77" s="20">
        <v>0</v>
      </c>
      <c r="V77" s="20">
        <v>100</v>
      </c>
      <c r="W77" s="20">
        <v>1000</v>
      </c>
      <c r="X77" s="15">
        <f t="shared" si="0"/>
        <v>19.700000000000003</v>
      </c>
      <c r="AA77" s="20"/>
      <c r="AB77" s="20" t="s">
        <v>192</v>
      </c>
      <c r="AC77" s="20">
        <v>9.3000000000000007</v>
      </c>
      <c r="AD77" s="20">
        <v>30.7</v>
      </c>
      <c r="AE77" s="20">
        <v>48.9</v>
      </c>
      <c r="AF77" s="20">
        <v>11.1</v>
      </c>
      <c r="AG77" s="20">
        <v>100</v>
      </c>
      <c r="AH77" s="20">
        <v>838</v>
      </c>
      <c r="AI77" s="20"/>
      <c r="AM77" s="15">
        <f>AE77-AC77</f>
        <v>39.599999999999994</v>
      </c>
    </row>
    <row r="78" spans="1:39">
      <c r="A78" s="20"/>
      <c r="B78" s="20"/>
      <c r="C78" s="20"/>
      <c r="I78" s="20"/>
      <c r="O78" s="20"/>
      <c r="P78" s="20" t="s">
        <v>192</v>
      </c>
      <c r="Q78" s="20">
        <v>53.6</v>
      </c>
      <c r="R78" s="20">
        <v>25.1</v>
      </c>
      <c r="S78" s="20">
        <v>0</v>
      </c>
      <c r="T78" s="20">
        <v>21.3</v>
      </c>
      <c r="U78" s="20">
        <v>0</v>
      </c>
      <c r="V78" s="20">
        <v>100</v>
      </c>
      <c r="W78" s="20">
        <v>1011</v>
      </c>
      <c r="X78" s="15">
        <f t="shared" si="0"/>
        <v>28.5</v>
      </c>
      <c r="AA78" s="20"/>
      <c r="AB78" s="20" t="s">
        <v>193</v>
      </c>
      <c r="AC78" s="20">
        <v>11.1</v>
      </c>
      <c r="AD78" s="20">
        <v>33.6</v>
      </c>
      <c r="AE78" s="20">
        <v>40.700000000000003</v>
      </c>
      <c r="AF78" s="20">
        <v>14.5</v>
      </c>
      <c r="AG78" s="20">
        <v>100</v>
      </c>
      <c r="AH78" s="20">
        <v>853</v>
      </c>
      <c r="AI78" s="20"/>
    </row>
    <row r="79" spans="1:39">
      <c r="A79" s="20"/>
      <c r="B79" s="20"/>
      <c r="C79" s="20"/>
      <c r="I79" s="20"/>
      <c r="O79" s="20"/>
      <c r="P79" s="20" t="s">
        <v>193</v>
      </c>
      <c r="Q79" s="20">
        <v>48.9</v>
      </c>
      <c r="R79" s="20">
        <v>34.4</v>
      </c>
      <c r="S79" s="20">
        <v>0</v>
      </c>
      <c r="T79" s="20">
        <v>16.7</v>
      </c>
      <c r="U79" s="20">
        <v>0</v>
      </c>
      <c r="V79" s="20">
        <v>100</v>
      </c>
      <c r="W79" s="20">
        <v>1002</v>
      </c>
      <c r="X79" s="15">
        <f t="shared" si="0"/>
        <v>14.5</v>
      </c>
      <c r="AA79" s="20"/>
      <c r="AB79" s="20" t="s">
        <v>194</v>
      </c>
      <c r="AC79" s="20" t="s">
        <v>174</v>
      </c>
      <c r="AD79" s="20" t="s">
        <v>174</v>
      </c>
      <c r="AE79" s="20" t="s">
        <v>174</v>
      </c>
      <c r="AF79" s="20" t="s">
        <v>174</v>
      </c>
      <c r="AG79" s="20">
        <v>100</v>
      </c>
      <c r="AH79" s="20">
        <v>0</v>
      </c>
      <c r="AI79" s="20"/>
    </row>
    <row r="80" spans="1:39">
      <c r="A80" s="20"/>
      <c r="B80" s="20"/>
      <c r="C80" s="20"/>
      <c r="I80" s="20"/>
      <c r="O80" s="20"/>
      <c r="P80" s="20" t="s">
        <v>194</v>
      </c>
      <c r="Q80" s="20">
        <v>56</v>
      </c>
      <c r="R80" s="20">
        <v>34.200000000000003</v>
      </c>
      <c r="S80" s="20">
        <v>0</v>
      </c>
      <c r="T80" s="20">
        <v>9.8000000000000007</v>
      </c>
      <c r="U80" s="20">
        <v>0</v>
      </c>
      <c r="V80" s="20">
        <v>100</v>
      </c>
      <c r="W80" s="20">
        <v>1001</v>
      </c>
      <c r="X80" s="15">
        <f t="shared" si="0"/>
        <v>21.799999999999997</v>
      </c>
      <c r="AA80" s="20"/>
      <c r="AB80" s="20" t="s">
        <v>195</v>
      </c>
      <c r="AC80" s="20" t="s">
        <v>174</v>
      </c>
      <c r="AD80" s="20" t="s">
        <v>174</v>
      </c>
      <c r="AE80" s="20" t="s">
        <v>174</v>
      </c>
      <c r="AF80" s="20" t="s">
        <v>174</v>
      </c>
      <c r="AG80" s="20">
        <v>100</v>
      </c>
      <c r="AH80" s="20">
        <v>0</v>
      </c>
      <c r="AI80" s="20"/>
    </row>
    <row r="81" spans="1:39">
      <c r="A81" s="20"/>
      <c r="B81" s="20"/>
      <c r="C81" s="20"/>
      <c r="I81" s="20"/>
      <c r="O81" s="20"/>
      <c r="P81" s="20" t="s">
        <v>195</v>
      </c>
      <c r="Q81" s="20">
        <v>57</v>
      </c>
      <c r="R81" s="20">
        <v>33.700000000000003</v>
      </c>
      <c r="S81" s="20">
        <v>0</v>
      </c>
      <c r="T81" s="20">
        <v>9.1999999999999993</v>
      </c>
      <c r="U81" s="20">
        <v>0</v>
      </c>
      <c r="V81" s="20">
        <v>100</v>
      </c>
      <c r="W81" s="20">
        <v>1071</v>
      </c>
      <c r="X81" s="15">
        <f t="shared" si="0"/>
        <v>23.299999999999997</v>
      </c>
      <c r="AA81" s="20"/>
      <c r="AB81" s="20" t="s">
        <v>196</v>
      </c>
      <c r="AC81" s="20" t="s">
        <v>174</v>
      </c>
      <c r="AD81" s="20" t="s">
        <v>174</v>
      </c>
      <c r="AE81" s="20" t="s">
        <v>174</v>
      </c>
      <c r="AF81" s="20" t="s">
        <v>174</v>
      </c>
      <c r="AG81" s="20">
        <v>100</v>
      </c>
      <c r="AH81" s="20">
        <v>0</v>
      </c>
      <c r="AI81" s="20"/>
    </row>
    <row r="82" spans="1:39">
      <c r="A82" s="20"/>
      <c r="B82" s="20"/>
      <c r="C82" s="20"/>
      <c r="I82" s="20"/>
      <c r="O82" s="20"/>
      <c r="P82" s="20" t="s">
        <v>196</v>
      </c>
      <c r="Q82" s="20">
        <v>55.6</v>
      </c>
      <c r="R82" s="20">
        <v>32.4</v>
      </c>
      <c r="S82" s="20">
        <v>0</v>
      </c>
      <c r="T82" s="20">
        <v>12</v>
      </c>
      <c r="U82" s="20">
        <v>0</v>
      </c>
      <c r="V82" s="20">
        <v>100</v>
      </c>
      <c r="W82" s="20">
        <v>1007</v>
      </c>
      <c r="X82" s="15">
        <f t="shared" si="0"/>
        <v>23.200000000000003</v>
      </c>
      <c r="AA82" s="20" t="s">
        <v>11</v>
      </c>
      <c r="AB82" s="20" t="s">
        <v>189</v>
      </c>
      <c r="AC82" s="20" t="s">
        <v>174</v>
      </c>
      <c r="AD82" s="20" t="s">
        <v>174</v>
      </c>
      <c r="AE82" s="20" t="s">
        <v>174</v>
      </c>
      <c r="AF82" s="20" t="s">
        <v>174</v>
      </c>
      <c r="AG82" s="20">
        <v>100</v>
      </c>
      <c r="AH82" s="20">
        <v>0</v>
      </c>
      <c r="AI82" s="20"/>
    </row>
    <row r="83" spans="1:39">
      <c r="A83" s="20"/>
      <c r="B83" s="20"/>
      <c r="C83" s="20"/>
      <c r="I83" s="20"/>
      <c r="O83" s="20" t="s">
        <v>11</v>
      </c>
      <c r="P83" s="20" t="s">
        <v>189</v>
      </c>
      <c r="Q83" s="20">
        <v>0</v>
      </c>
      <c r="R83" s="20">
        <v>0</v>
      </c>
      <c r="S83" s="20">
        <v>100</v>
      </c>
      <c r="T83" s="20">
        <v>0</v>
      </c>
      <c r="U83" s="20">
        <v>0</v>
      </c>
      <c r="V83" s="20">
        <v>100</v>
      </c>
      <c r="W83" s="20">
        <v>24</v>
      </c>
      <c r="X83" s="15">
        <f t="shared" si="0"/>
        <v>0</v>
      </c>
      <c r="AA83" s="20"/>
      <c r="AB83" s="20" t="s">
        <v>190</v>
      </c>
      <c r="AC83" s="20" t="s">
        <v>174</v>
      </c>
      <c r="AD83" s="20" t="s">
        <v>174</v>
      </c>
      <c r="AE83" s="20" t="s">
        <v>174</v>
      </c>
      <c r="AF83" s="20" t="s">
        <v>174</v>
      </c>
      <c r="AG83" s="20">
        <v>100</v>
      </c>
      <c r="AH83" s="20">
        <v>0</v>
      </c>
      <c r="AI83" s="20"/>
    </row>
    <row r="84" spans="1:39">
      <c r="A84" s="20"/>
      <c r="B84" s="20"/>
      <c r="C84" s="20"/>
      <c r="I84" s="20"/>
      <c r="O84" s="20"/>
      <c r="P84" s="20" t="s">
        <v>190</v>
      </c>
      <c r="Q84" s="20" t="s">
        <v>174</v>
      </c>
      <c r="R84" s="20" t="s">
        <v>174</v>
      </c>
      <c r="S84" s="20" t="s">
        <v>174</v>
      </c>
      <c r="T84" s="20" t="s">
        <v>174</v>
      </c>
      <c r="U84" s="20" t="s">
        <v>174</v>
      </c>
      <c r="V84" s="20">
        <v>100</v>
      </c>
      <c r="W84" s="20">
        <v>0</v>
      </c>
      <c r="X84" s="15" t="e">
        <f t="shared" si="0"/>
        <v>#VALUE!</v>
      </c>
      <c r="AA84" s="20"/>
      <c r="AB84" s="20" t="s">
        <v>191</v>
      </c>
      <c r="AC84" s="20">
        <v>7.7</v>
      </c>
      <c r="AD84" s="20">
        <v>11.9</v>
      </c>
      <c r="AE84" s="20">
        <v>61.6</v>
      </c>
      <c r="AF84" s="20">
        <v>18.8</v>
      </c>
      <c r="AG84" s="20">
        <v>100</v>
      </c>
      <c r="AH84" s="20">
        <v>950</v>
      </c>
      <c r="AI84" s="20"/>
    </row>
    <row r="85" spans="1:39">
      <c r="A85" s="20"/>
      <c r="B85" s="20"/>
      <c r="C85" s="20"/>
      <c r="I85" s="20"/>
      <c r="O85" s="20"/>
      <c r="P85" s="20" t="s">
        <v>191</v>
      </c>
      <c r="Q85" s="20">
        <v>51.7</v>
      </c>
      <c r="R85" s="20">
        <v>30.8</v>
      </c>
      <c r="S85" s="20">
        <v>0</v>
      </c>
      <c r="T85" s="20">
        <v>17.399999999999999</v>
      </c>
      <c r="U85" s="20">
        <v>0</v>
      </c>
      <c r="V85" s="20">
        <v>100</v>
      </c>
      <c r="W85" s="20">
        <v>1038</v>
      </c>
      <c r="X85" s="15">
        <f t="shared" ref="X85:X148" si="1">Q85-R85</f>
        <v>20.900000000000002</v>
      </c>
      <c r="AA85" s="20"/>
      <c r="AB85" s="20" t="s">
        <v>192</v>
      </c>
      <c r="AC85" s="20" t="s">
        <v>174</v>
      </c>
      <c r="AD85" s="20" t="s">
        <v>174</v>
      </c>
      <c r="AE85" s="20" t="s">
        <v>174</v>
      </c>
      <c r="AF85" s="20" t="s">
        <v>174</v>
      </c>
      <c r="AG85" s="20">
        <v>100</v>
      </c>
      <c r="AH85" s="20">
        <v>0</v>
      </c>
      <c r="AI85" s="20"/>
    </row>
    <row r="86" spans="1:39">
      <c r="A86" s="20"/>
      <c r="B86" s="20"/>
      <c r="C86" s="20"/>
      <c r="I86" s="20"/>
      <c r="O86" s="20"/>
      <c r="P86" s="20" t="s">
        <v>192</v>
      </c>
      <c r="Q86" s="20" t="s">
        <v>174</v>
      </c>
      <c r="R86" s="20" t="s">
        <v>174</v>
      </c>
      <c r="S86" s="20" t="s">
        <v>174</v>
      </c>
      <c r="T86" s="20" t="s">
        <v>174</v>
      </c>
      <c r="U86" s="20" t="s">
        <v>174</v>
      </c>
      <c r="V86" s="20">
        <v>100</v>
      </c>
      <c r="W86" s="20">
        <v>0</v>
      </c>
      <c r="X86" s="15" t="e">
        <f t="shared" si="1"/>
        <v>#VALUE!</v>
      </c>
      <c r="AA86" s="20"/>
      <c r="AB86" s="20" t="s">
        <v>193</v>
      </c>
      <c r="AC86" s="20">
        <v>4.9000000000000004</v>
      </c>
      <c r="AD86" s="20">
        <v>8.6</v>
      </c>
      <c r="AE86" s="20">
        <v>34.1</v>
      </c>
      <c r="AF86" s="20">
        <v>52.3</v>
      </c>
      <c r="AG86" s="20">
        <v>100</v>
      </c>
      <c r="AH86" s="20">
        <v>873</v>
      </c>
      <c r="AI86" s="20"/>
      <c r="AM86" s="15">
        <f>AE86-AC86</f>
        <v>29.200000000000003</v>
      </c>
    </row>
    <row r="87" spans="1:39">
      <c r="A87" s="20"/>
      <c r="B87" s="20"/>
      <c r="C87" s="20"/>
      <c r="I87" s="20"/>
      <c r="O87" s="20"/>
      <c r="P87" s="20" t="s">
        <v>193</v>
      </c>
      <c r="Q87" s="20">
        <v>22.3</v>
      </c>
      <c r="R87" s="20">
        <v>46.7</v>
      </c>
      <c r="S87" s="20">
        <v>0</v>
      </c>
      <c r="T87" s="20">
        <v>31</v>
      </c>
      <c r="U87" s="20">
        <v>0</v>
      </c>
      <c r="V87" s="20">
        <v>100</v>
      </c>
      <c r="W87" s="20">
        <v>1000</v>
      </c>
      <c r="X87" s="15">
        <f t="shared" si="1"/>
        <v>-24.400000000000002</v>
      </c>
      <c r="AA87" s="20"/>
      <c r="AB87" s="20" t="s">
        <v>194</v>
      </c>
      <c r="AC87" s="20">
        <v>5.7</v>
      </c>
      <c r="AD87" s="20">
        <v>20.6</v>
      </c>
      <c r="AE87" s="20">
        <v>57.3</v>
      </c>
      <c r="AF87" s="20">
        <v>16.3</v>
      </c>
      <c r="AG87" s="20">
        <v>100</v>
      </c>
      <c r="AH87" s="20">
        <v>925</v>
      </c>
      <c r="AI87" s="20"/>
    </row>
    <row r="88" spans="1:39">
      <c r="A88" s="20"/>
      <c r="B88" s="20"/>
      <c r="C88" s="20"/>
      <c r="I88" s="20"/>
      <c r="O88" s="20"/>
      <c r="P88" s="20" t="s">
        <v>194</v>
      </c>
      <c r="Q88" s="20">
        <v>43.6</v>
      </c>
      <c r="R88" s="20">
        <v>31.6</v>
      </c>
      <c r="S88" s="20">
        <v>0</v>
      </c>
      <c r="T88" s="20">
        <v>24.7</v>
      </c>
      <c r="U88" s="20">
        <v>0</v>
      </c>
      <c r="V88" s="20">
        <v>100</v>
      </c>
      <c r="W88" s="20">
        <v>1059</v>
      </c>
      <c r="X88" s="15">
        <f t="shared" si="1"/>
        <v>12</v>
      </c>
      <c r="AA88" s="20"/>
      <c r="AB88" s="20" t="s">
        <v>195</v>
      </c>
      <c r="AC88" s="20" t="s">
        <v>174</v>
      </c>
      <c r="AD88" s="20" t="s">
        <v>174</v>
      </c>
      <c r="AE88" s="20" t="s">
        <v>174</v>
      </c>
      <c r="AF88" s="20" t="s">
        <v>174</v>
      </c>
      <c r="AG88" s="20">
        <v>100</v>
      </c>
      <c r="AH88" s="20">
        <v>0</v>
      </c>
      <c r="AI88" s="20"/>
    </row>
    <row r="89" spans="1:39">
      <c r="A89" s="20"/>
      <c r="B89" s="20"/>
      <c r="C89" s="20"/>
      <c r="I89" s="20"/>
      <c r="O89" s="20"/>
      <c r="P89" s="20" t="s">
        <v>195</v>
      </c>
      <c r="Q89" s="20">
        <v>55.2</v>
      </c>
      <c r="R89" s="20">
        <v>32</v>
      </c>
      <c r="S89" s="20">
        <v>0</v>
      </c>
      <c r="T89" s="20">
        <v>12.8</v>
      </c>
      <c r="U89" s="20">
        <v>0</v>
      </c>
      <c r="V89" s="20">
        <v>100</v>
      </c>
      <c r="W89" s="20">
        <v>1006</v>
      </c>
      <c r="X89" s="15">
        <f t="shared" si="1"/>
        <v>23.200000000000003</v>
      </c>
      <c r="AA89" s="20"/>
      <c r="AB89" s="20" t="s">
        <v>196</v>
      </c>
      <c r="AC89" s="20" t="s">
        <v>174</v>
      </c>
      <c r="AD89" s="20" t="s">
        <v>174</v>
      </c>
      <c r="AE89" s="20" t="s">
        <v>174</v>
      </c>
      <c r="AF89" s="20" t="s">
        <v>174</v>
      </c>
      <c r="AG89" s="20">
        <v>100</v>
      </c>
      <c r="AH89" s="20">
        <v>0</v>
      </c>
      <c r="AI89" s="20"/>
    </row>
    <row r="90" spans="1:39">
      <c r="A90" s="20"/>
      <c r="B90" s="20"/>
      <c r="C90" s="20"/>
      <c r="I90" s="20"/>
      <c r="O90" s="20"/>
      <c r="P90" s="20" t="s">
        <v>196</v>
      </c>
      <c r="Q90" s="20" t="s">
        <v>174</v>
      </c>
      <c r="R90" s="20" t="s">
        <v>174</v>
      </c>
      <c r="S90" s="20" t="s">
        <v>174</v>
      </c>
      <c r="T90" s="20" t="s">
        <v>174</v>
      </c>
      <c r="U90" s="20" t="s">
        <v>174</v>
      </c>
      <c r="V90" s="20">
        <v>100</v>
      </c>
      <c r="W90" s="20">
        <v>0</v>
      </c>
      <c r="X90" s="15" t="e">
        <f t="shared" si="1"/>
        <v>#VALUE!</v>
      </c>
      <c r="AA90" s="20" t="s">
        <v>5</v>
      </c>
      <c r="AB90" s="20" t="s">
        <v>189</v>
      </c>
      <c r="AC90" s="20" t="s">
        <v>174</v>
      </c>
      <c r="AD90" s="20" t="s">
        <v>174</v>
      </c>
      <c r="AE90" s="20" t="s">
        <v>174</v>
      </c>
      <c r="AF90" s="20" t="s">
        <v>174</v>
      </c>
      <c r="AG90" s="20">
        <v>100</v>
      </c>
      <c r="AH90" s="20">
        <v>0</v>
      </c>
      <c r="AI90" s="20"/>
    </row>
    <row r="91" spans="1:39">
      <c r="A91" s="20"/>
      <c r="B91" s="20"/>
      <c r="C91" s="20"/>
      <c r="I91" s="20"/>
      <c r="O91" s="20" t="s">
        <v>5</v>
      </c>
      <c r="P91" s="20" t="s">
        <v>189</v>
      </c>
      <c r="Q91" s="20">
        <v>61.6</v>
      </c>
      <c r="R91" s="20">
        <v>12.5</v>
      </c>
      <c r="S91" s="20">
        <v>0</v>
      </c>
      <c r="T91" s="20">
        <v>25.6</v>
      </c>
      <c r="U91" s="20">
        <v>0.3</v>
      </c>
      <c r="V91" s="20">
        <v>100</v>
      </c>
      <c r="W91" s="20">
        <v>989</v>
      </c>
      <c r="X91" s="15">
        <f t="shared" si="1"/>
        <v>49.1</v>
      </c>
      <c r="AA91" s="20"/>
      <c r="AB91" s="20" t="s">
        <v>190</v>
      </c>
      <c r="AC91" s="20">
        <v>15.8</v>
      </c>
      <c r="AD91" s="20">
        <v>25.2</v>
      </c>
      <c r="AE91" s="20">
        <v>59</v>
      </c>
      <c r="AF91" s="20">
        <v>0</v>
      </c>
      <c r="AG91" s="20">
        <v>100</v>
      </c>
      <c r="AH91" s="20">
        <v>818</v>
      </c>
      <c r="AI91" s="20"/>
    </row>
    <row r="92" spans="1:39">
      <c r="A92" s="20"/>
      <c r="B92" s="20"/>
      <c r="C92" s="20"/>
      <c r="I92" s="20"/>
      <c r="O92" s="20"/>
      <c r="P92" s="20" t="s">
        <v>190</v>
      </c>
      <c r="Q92" s="20">
        <v>65</v>
      </c>
      <c r="R92" s="20">
        <v>11.3</v>
      </c>
      <c r="S92" s="20">
        <v>0</v>
      </c>
      <c r="T92" s="20">
        <v>23.5</v>
      </c>
      <c r="U92" s="20">
        <v>0.1</v>
      </c>
      <c r="V92" s="20">
        <v>100</v>
      </c>
      <c r="W92" s="20">
        <v>987</v>
      </c>
      <c r="X92" s="15">
        <f t="shared" si="1"/>
        <v>53.7</v>
      </c>
      <c r="AA92" s="20"/>
      <c r="AB92" s="20" t="s">
        <v>191</v>
      </c>
      <c r="AC92" s="20">
        <v>16.100000000000001</v>
      </c>
      <c r="AD92" s="20">
        <v>18.399999999999999</v>
      </c>
      <c r="AE92" s="20">
        <v>57.8</v>
      </c>
      <c r="AF92" s="20">
        <v>7.8</v>
      </c>
      <c r="AG92" s="20">
        <v>100</v>
      </c>
      <c r="AH92" s="20">
        <v>850</v>
      </c>
      <c r="AI92" s="20"/>
    </row>
    <row r="93" spans="1:39">
      <c r="A93" s="20"/>
      <c r="B93" s="20"/>
      <c r="C93" s="20"/>
      <c r="I93" s="20"/>
      <c r="O93" s="20"/>
      <c r="P93" s="20" t="s">
        <v>191</v>
      </c>
      <c r="Q93" s="20">
        <v>55.6</v>
      </c>
      <c r="R93" s="20">
        <v>17.899999999999999</v>
      </c>
      <c r="S93" s="20">
        <v>0</v>
      </c>
      <c r="T93" s="20">
        <v>26.5</v>
      </c>
      <c r="U93" s="20">
        <v>0</v>
      </c>
      <c r="V93" s="20">
        <v>100</v>
      </c>
      <c r="W93" s="20">
        <v>1000</v>
      </c>
      <c r="X93" s="15">
        <f t="shared" si="1"/>
        <v>37.700000000000003</v>
      </c>
      <c r="AA93" s="20"/>
      <c r="AB93" s="20" t="s">
        <v>192</v>
      </c>
      <c r="AC93" s="20">
        <v>23.2</v>
      </c>
      <c r="AD93" s="20">
        <v>17.2</v>
      </c>
      <c r="AE93" s="20">
        <v>52.5</v>
      </c>
      <c r="AF93" s="20">
        <v>7.1</v>
      </c>
      <c r="AG93" s="20">
        <v>100</v>
      </c>
      <c r="AH93" s="20">
        <v>790</v>
      </c>
      <c r="AI93" s="20"/>
      <c r="AM93" s="15">
        <f>AE93-AC93</f>
        <v>29.3</v>
      </c>
    </row>
    <row r="94" spans="1:39">
      <c r="A94" s="20"/>
      <c r="B94" s="20"/>
      <c r="C94" s="20"/>
      <c r="I94" s="20"/>
      <c r="O94" s="20"/>
      <c r="P94" s="20" t="s">
        <v>192</v>
      </c>
      <c r="Q94" s="20">
        <v>46.2</v>
      </c>
      <c r="R94" s="20">
        <v>25.1</v>
      </c>
      <c r="S94" s="20">
        <v>0</v>
      </c>
      <c r="T94" s="20">
        <v>28.7</v>
      </c>
      <c r="U94" s="20">
        <v>0</v>
      </c>
      <c r="V94" s="20">
        <v>100</v>
      </c>
      <c r="W94" s="20">
        <v>972</v>
      </c>
      <c r="X94" s="15">
        <f t="shared" si="1"/>
        <v>21.1</v>
      </c>
      <c r="Y94" s="15" t="s">
        <v>286</v>
      </c>
      <c r="AA94" s="20"/>
      <c r="AB94" s="20" t="s">
        <v>193</v>
      </c>
      <c r="AC94" s="20">
        <v>16</v>
      </c>
      <c r="AD94" s="20">
        <v>19.399999999999999</v>
      </c>
      <c r="AE94" s="20">
        <v>56.4</v>
      </c>
      <c r="AF94" s="20">
        <v>8.1999999999999993</v>
      </c>
      <c r="AG94" s="20">
        <v>100</v>
      </c>
      <c r="AH94" s="20">
        <v>773</v>
      </c>
      <c r="AI94" s="20"/>
    </row>
    <row r="95" spans="1:39">
      <c r="A95" s="20"/>
      <c r="B95" s="20"/>
      <c r="C95" s="20"/>
      <c r="I95" s="20"/>
      <c r="O95" s="20"/>
      <c r="P95" s="20" t="s">
        <v>193</v>
      </c>
      <c r="Q95" s="20">
        <v>44.1</v>
      </c>
      <c r="R95" s="20">
        <v>23.5</v>
      </c>
      <c r="S95" s="20">
        <v>0</v>
      </c>
      <c r="T95" s="20">
        <v>32.4</v>
      </c>
      <c r="U95" s="20">
        <v>0</v>
      </c>
      <c r="V95" s="20">
        <v>100</v>
      </c>
      <c r="W95" s="20">
        <v>1018</v>
      </c>
      <c r="X95" s="15">
        <f t="shared" si="1"/>
        <v>20.6</v>
      </c>
      <c r="AA95" s="20"/>
      <c r="AB95" s="20" t="s">
        <v>194</v>
      </c>
      <c r="AC95" s="20" t="s">
        <v>174</v>
      </c>
      <c r="AD95" s="20" t="s">
        <v>174</v>
      </c>
      <c r="AE95" s="20" t="s">
        <v>174</v>
      </c>
      <c r="AF95" s="20" t="s">
        <v>174</v>
      </c>
      <c r="AG95" s="20">
        <v>100</v>
      </c>
      <c r="AH95" s="20">
        <v>0</v>
      </c>
      <c r="AI95" s="20"/>
    </row>
    <row r="96" spans="1:39">
      <c r="A96" s="20"/>
      <c r="B96" s="20"/>
      <c r="C96" s="20"/>
      <c r="I96" s="20"/>
      <c r="O96" s="20"/>
      <c r="P96" s="20" t="s">
        <v>194</v>
      </c>
      <c r="Q96" s="20">
        <v>40.299999999999997</v>
      </c>
      <c r="R96" s="20">
        <v>33.799999999999997</v>
      </c>
      <c r="S96" s="20">
        <v>0</v>
      </c>
      <c r="T96" s="20">
        <v>25.9</v>
      </c>
      <c r="U96" s="20">
        <v>0</v>
      </c>
      <c r="V96" s="20">
        <v>100</v>
      </c>
      <c r="W96" s="20">
        <v>1004</v>
      </c>
      <c r="X96" s="15">
        <f t="shared" si="1"/>
        <v>6.5</v>
      </c>
      <c r="AA96" s="20"/>
      <c r="AB96" s="20" t="s">
        <v>195</v>
      </c>
      <c r="AC96" s="20" t="s">
        <v>174</v>
      </c>
      <c r="AD96" s="20" t="s">
        <v>174</v>
      </c>
      <c r="AE96" s="20" t="s">
        <v>174</v>
      </c>
      <c r="AF96" s="20" t="s">
        <v>174</v>
      </c>
      <c r="AG96" s="20">
        <v>100</v>
      </c>
      <c r="AH96" s="20">
        <v>0</v>
      </c>
      <c r="AI96" s="20"/>
    </row>
    <row r="97" spans="1:39">
      <c r="A97" s="20"/>
      <c r="B97" s="20"/>
      <c r="C97" s="20"/>
      <c r="I97" s="20"/>
      <c r="O97" s="20"/>
      <c r="P97" s="20" t="s">
        <v>195</v>
      </c>
      <c r="Q97" s="20">
        <v>38.6</v>
      </c>
      <c r="R97" s="20">
        <v>30.8</v>
      </c>
      <c r="S97" s="20">
        <v>0</v>
      </c>
      <c r="T97" s="20">
        <v>30.5</v>
      </c>
      <c r="U97" s="20">
        <v>0</v>
      </c>
      <c r="V97" s="20">
        <v>100</v>
      </c>
      <c r="W97" s="20">
        <v>1002</v>
      </c>
      <c r="X97" s="15">
        <f t="shared" si="1"/>
        <v>7.8000000000000007</v>
      </c>
      <c r="AA97" s="20"/>
      <c r="AB97" s="20" t="s">
        <v>196</v>
      </c>
      <c r="AC97" s="20" t="s">
        <v>174</v>
      </c>
      <c r="AD97" s="20" t="s">
        <v>174</v>
      </c>
      <c r="AE97" s="20" t="s">
        <v>174</v>
      </c>
      <c r="AF97" s="20" t="s">
        <v>174</v>
      </c>
      <c r="AG97" s="20">
        <v>100</v>
      </c>
      <c r="AH97" s="20">
        <v>0</v>
      </c>
      <c r="AI97" s="20"/>
    </row>
    <row r="98" spans="1:39">
      <c r="A98" s="20"/>
      <c r="B98" s="20"/>
      <c r="C98" s="20"/>
      <c r="I98" s="20"/>
      <c r="O98" s="20"/>
      <c r="P98" s="20" t="s">
        <v>196</v>
      </c>
      <c r="Q98" s="20">
        <v>37.799999999999997</v>
      </c>
      <c r="R98" s="20">
        <v>29.7</v>
      </c>
      <c r="S98" s="20">
        <v>0</v>
      </c>
      <c r="T98" s="20">
        <v>32.5</v>
      </c>
      <c r="U98" s="20">
        <v>0</v>
      </c>
      <c r="V98" s="20">
        <v>100</v>
      </c>
      <c r="W98" s="20">
        <v>1080</v>
      </c>
      <c r="X98" s="15">
        <f t="shared" si="1"/>
        <v>8.0999999999999979</v>
      </c>
      <c r="AA98" s="20" t="s">
        <v>6</v>
      </c>
      <c r="AB98" s="20" t="s">
        <v>189</v>
      </c>
      <c r="AC98" s="20" t="s">
        <v>174</v>
      </c>
      <c r="AD98" s="20" t="s">
        <v>174</v>
      </c>
      <c r="AE98" s="20" t="s">
        <v>174</v>
      </c>
      <c r="AF98" s="20" t="s">
        <v>174</v>
      </c>
      <c r="AG98" s="20">
        <v>100</v>
      </c>
      <c r="AH98" s="20">
        <v>0</v>
      </c>
      <c r="AI98" s="20"/>
    </row>
    <row r="99" spans="1:39">
      <c r="A99" s="20"/>
      <c r="B99" s="20"/>
      <c r="C99" s="20"/>
      <c r="I99" s="20"/>
      <c r="O99" s="20" t="s">
        <v>6</v>
      </c>
      <c r="P99" s="20" t="s">
        <v>189</v>
      </c>
      <c r="Q99" s="20">
        <v>0</v>
      </c>
      <c r="R99" s="20">
        <v>0</v>
      </c>
      <c r="S99" s="20">
        <v>100</v>
      </c>
      <c r="T99" s="20">
        <v>0</v>
      </c>
      <c r="U99" s="20">
        <v>0</v>
      </c>
      <c r="V99" s="20">
        <v>100</v>
      </c>
      <c r="W99" s="20">
        <v>16</v>
      </c>
      <c r="X99" s="15">
        <f t="shared" si="1"/>
        <v>0</v>
      </c>
      <c r="AA99" s="20"/>
      <c r="AB99" s="20" t="s">
        <v>190</v>
      </c>
      <c r="AC99" s="20">
        <v>14.4</v>
      </c>
      <c r="AD99" s="20">
        <v>25.3</v>
      </c>
      <c r="AE99" s="20">
        <v>60.3</v>
      </c>
      <c r="AF99" s="20">
        <v>0</v>
      </c>
      <c r="AG99" s="20">
        <v>100</v>
      </c>
      <c r="AH99" s="20">
        <v>814</v>
      </c>
      <c r="AI99" s="20"/>
    </row>
    <row r="100" spans="1:39">
      <c r="A100" s="20"/>
      <c r="B100" s="20"/>
      <c r="C100" s="20"/>
      <c r="I100" s="20"/>
      <c r="O100" s="20"/>
      <c r="P100" s="20" t="s">
        <v>190</v>
      </c>
      <c r="Q100" s="20">
        <v>57.4</v>
      </c>
      <c r="R100" s="20">
        <v>25.4</v>
      </c>
      <c r="S100" s="20">
        <v>0</v>
      </c>
      <c r="T100" s="20">
        <v>17.2</v>
      </c>
      <c r="U100" s="20">
        <v>0</v>
      </c>
      <c r="V100" s="20">
        <v>100</v>
      </c>
      <c r="W100" s="20">
        <v>999</v>
      </c>
      <c r="X100" s="15">
        <f t="shared" si="1"/>
        <v>32</v>
      </c>
      <c r="AA100" s="20"/>
      <c r="AB100" s="20" t="s">
        <v>191</v>
      </c>
      <c r="AC100" s="20">
        <v>18.7</v>
      </c>
      <c r="AD100" s="20">
        <v>13.4</v>
      </c>
      <c r="AE100" s="20">
        <v>52.6</v>
      </c>
      <c r="AF100" s="20">
        <v>15.3</v>
      </c>
      <c r="AG100" s="20">
        <v>100</v>
      </c>
      <c r="AH100" s="20">
        <v>860</v>
      </c>
      <c r="AI100" s="20"/>
    </row>
    <row r="101" spans="1:39">
      <c r="A101" s="20"/>
      <c r="B101" s="20"/>
      <c r="C101" s="20"/>
      <c r="I101" s="20"/>
      <c r="O101" s="20"/>
      <c r="P101" s="20" t="s">
        <v>191</v>
      </c>
      <c r="Q101" s="20">
        <v>39.5</v>
      </c>
      <c r="R101" s="20">
        <v>45.1</v>
      </c>
      <c r="S101" s="20">
        <v>0</v>
      </c>
      <c r="T101" s="20">
        <v>15.4</v>
      </c>
      <c r="U101" s="20">
        <v>0</v>
      </c>
      <c r="V101" s="20">
        <v>100</v>
      </c>
      <c r="W101" s="20">
        <v>1000</v>
      </c>
      <c r="X101" s="15">
        <f t="shared" si="1"/>
        <v>-5.6000000000000014</v>
      </c>
      <c r="AA101" s="20"/>
      <c r="AB101" s="20" t="s">
        <v>192</v>
      </c>
      <c r="AC101" s="20">
        <v>11.9</v>
      </c>
      <c r="AD101" s="20">
        <v>18.8</v>
      </c>
      <c r="AE101" s="20">
        <v>56.2</v>
      </c>
      <c r="AF101" s="20">
        <v>13.1</v>
      </c>
      <c r="AG101" s="20">
        <v>100</v>
      </c>
      <c r="AH101" s="20">
        <v>834</v>
      </c>
      <c r="AI101" s="20"/>
      <c r="AM101" s="15">
        <f>AE101-AC101</f>
        <v>44.300000000000004</v>
      </c>
    </row>
    <row r="102" spans="1:39">
      <c r="A102" s="20"/>
      <c r="B102" s="20"/>
      <c r="C102" s="20"/>
      <c r="I102" s="20"/>
      <c r="O102" s="20"/>
      <c r="P102" s="20" t="s">
        <v>192</v>
      </c>
      <c r="Q102" s="20">
        <v>44.7</v>
      </c>
      <c r="R102" s="20">
        <v>35.9</v>
      </c>
      <c r="S102" s="20">
        <v>0</v>
      </c>
      <c r="T102" s="20">
        <v>19.5</v>
      </c>
      <c r="U102" s="20">
        <v>0</v>
      </c>
      <c r="V102" s="20">
        <v>100</v>
      </c>
      <c r="W102" s="20">
        <v>992</v>
      </c>
      <c r="X102" s="15">
        <f t="shared" si="1"/>
        <v>8.8000000000000043</v>
      </c>
      <c r="Y102" s="15" t="s">
        <v>286</v>
      </c>
      <c r="AA102" s="20"/>
      <c r="AB102" s="20" t="s">
        <v>193</v>
      </c>
      <c r="AC102" s="20">
        <v>12.8</v>
      </c>
      <c r="AD102" s="20">
        <v>15.3</v>
      </c>
      <c r="AE102" s="20">
        <v>55.6</v>
      </c>
      <c r="AF102" s="20">
        <v>16.3</v>
      </c>
      <c r="AG102" s="20">
        <v>100</v>
      </c>
      <c r="AH102" s="20">
        <v>877</v>
      </c>
      <c r="AI102" s="20"/>
    </row>
    <row r="103" spans="1:39">
      <c r="A103" s="20"/>
      <c r="B103" s="20"/>
      <c r="C103" s="20"/>
      <c r="I103" s="20"/>
      <c r="O103" s="20"/>
      <c r="P103" s="20" t="s">
        <v>193</v>
      </c>
      <c r="Q103" s="20">
        <v>39.799999999999997</v>
      </c>
      <c r="R103" s="20">
        <v>42</v>
      </c>
      <c r="S103" s="20">
        <v>0</v>
      </c>
      <c r="T103" s="20">
        <v>18.2</v>
      </c>
      <c r="U103" s="20">
        <v>0</v>
      </c>
      <c r="V103" s="20">
        <v>100</v>
      </c>
      <c r="W103" s="20">
        <v>1000</v>
      </c>
      <c r="X103" s="15">
        <f t="shared" si="1"/>
        <v>-2.2000000000000028</v>
      </c>
      <c r="AA103" s="20"/>
      <c r="AB103" s="20" t="s">
        <v>194</v>
      </c>
      <c r="AC103" s="20" t="s">
        <v>174</v>
      </c>
      <c r="AD103" s="20" t="s">
        <v>174</v>
      </c>
      <c r="AE103" s="20" t="s">
        <v>174</v>
      </c>
      <c r="AF103" s="20" t="s">
        <v>174</v>
      </c>
      <c r="AG103" s="20">
        <v>100</v>
      </c>
      <c r="AH103" s="20">
        <v>0</v>
      </c>
      <c r="AI103" s="20"/>
    </row>
    <row r="104" spans="1:39">
      <c r="A104" s="20"/>
      <c r="B104" s="20"/>
      <c r="C104" s="20"/>
      <c r="I104" s="20"/>
      <c r="O104" s="20"/>
      <c r="P104" s="20" t="s">
        <v>194</v>
      </c>
      <c r="Q104" s="20">
        <v>43.4</v>
      </c>
      <c r="R104" s="20">
        <v>39.6</v>
      </c>
      <c r="S104" s="20">
        <v>0</v>
      </c>
      <c r="T104" s="20">
        <v>17</v>
      </c>
      <c r="U104" s="20">
        <v>0</v>
      </c>
      <c r="V104" s="20">
        <v>100</v>
      </c>
      <c r="W104" s="20">
        <v>1094</v>
      </c>
      <c r="X104" s="15">
        <f t="shared" si="1"/>
        <v>3.7999999999999972</v>
      </c>
      <c r="AA104" s="20"/>
      <c r="AB104" s="20" t="s">
        <v>195</v>
      </c>
      <c r="AC104" s="20" t="s">
        <v>174</v>
      </c>
      <c r="AD104" s="20" t="s">
        <v>174</v>
      </c>
      <c r="AE104" s="20" t="s">
        <v>174</v>
      </c>
      <c r="AF104" s="20" t="s">
        <v>174</v>
      </c>
      <c r="AG104" s="20">
        <v>100</v>
      </c>
      <c r="AH104" s="20">
        <v>0</v>
      </c>
      <c r="AI104" s="20"/>
    </row>
    <row r="105" spans="1:39">
      <c r="A105" s="20"/>
      <c r="B105" s="20"/>
      <c r="C105" s="20"/>
      <c r="I105" s="20"/>
      <c r="O105" s="20"/>
      <c r="P105" s="20" t="s">
        <v>195</v>
      </c>
      <c r="Q105" s="20">
        <v>44.7</v>
      </c>
      <c r="R105" s="20">
        <v>34.6</v>
      </c>
      <c r="S105" s="20">
        <v>0</v>
      </c>
      <c r="T105" s="20">
        <v>20.6</v>
      </c>
      <c r="U105" s="20">
        <v>0</v>
      </c>
      <c r="V105" s="20">
        <v>100</v>
      </c>
      <c r="W105" s="20">
        <v>1017</v>
      </c>
      <c r="X105" s="15">
        <f t="shared" si="1"/>
        <v>10.100000000000001</v>
      </c>
      <c r="AA105" s="20"/>
      <c r="AB105" s="20" t="s">
        <v>196</v>
      </c>
      <c r="AC105" s="20" t="s">
        <v>174</v>
      </c>
      <c r="AD105" s="20" t="s">
        <v>174</v>
      </c>
      <c r="AE105" s="20" t="s">
        <v>174</v>
      </c>
      <c r="AF105" s="20" t="s">
        <v>174</v>
      </c>
      <c r="AG105" s="20">
        <v>100</v>
      </c>
      <c r="AH105" s="20">
        <v>0</v>
      </c>
      <c r="AI105" s="20"/>
    </row>
    <row r="106" spans="1:39">
      <c r="A106" s="20"/>
      <c r="B106" s="20"/>
      <c r="C106" s="20"/>
      <c r="I106" s="20"/>
      <c r="O106" s="20"/>
      <c r="P106" s="20" t="s">
        <v>196</v>
      </c>
      <c r="Q106" s="20">
        <v>47.5</v>
      </c>
      <c r="R106" s="20">
        <v>37</v>
      </c>
      <c r="S106" s="20">
        <v>0</v>
      </c>
      <c r="T106" s="20">
        <v>15.5</v>
      </c>
      <c r="U106" s="20">
        <v>0</v>
      </c>
      <c r="V106" s="20">
        <v>100</v>
      </c>
      <c r="W106" s="20">
        <v>1025</v>
      </c>
      <c r="X106" s="15">
        <f t="shared" si="1"/>
        <v>10.5</v>
      </c>
      <c r="AA106" s="20" t="s">
        <v>26</v>
      </c>
      <c r="AB106" s="20" t="s">
        <v>189</v>
      </c>
      <c r="AC106" s="20" t="s">
        <v>174</v>
      </c>
      <c r="AD106" s="20" t="s">
        <v>174</v>
      </c>
      <c r="AE106" s="20" t="s">
        <v>174</v>
      </c>
      <c r="AF106" s="20" t="s">
        <v>174</v>
      </c>
      <c r="AG106" s="20">
        <v>100</v>
      </c>
      <c r="AH106" s="20">
        <v>0</v>
      </c>
      <c r="AI106" s="20"/>
    </row>
    <row r="107" spans="1:39">
      <c r="A107" s="20"/>
      <c r="B107" s="20"/>
      <c r="C107" s="20"/>
      <c r="I107" s="20"/>
      <c r="O107" s="20" t="s">
        <v>26</v>
      </c>
      <c r="P107" s="20" t="s">
        <v>189</v>
      </c>
      <c r="Q107" s="20">
        <v>0</v>
      </c>
      <c r="R107" s="20">
        <v>0</v>
      </c>
      <c r="S107" s="20">
        <v>100</v>
      </c>
      <c r="T107" s="20">
        <v>0</v>
      </c>
      <c r="U107" s="20">
        <v>0</v>
      </c>
      <c r="V107" s="20">
        <v>100</v>
      </c>
      <c r="W107" s="20">
        <v>32</v>
      </c>
      <c r="X107" s="15">
        <f t="shared" si="1"/>
        <v>0</v>
      </c>
      <c r="AA107" s="20"/>
      <c r="AB107" s="20" t="s">
        <v>190</v>
      </c>
      <c r="AC107" s="20">
        <v>22.8</v>
      </c>
      <c r="AD107" s="20">
        <v>41.1</v>
      </c>
      <c r="AE107" s="20">
        <v>36.1</v>
      </c>
      <c r="AF107" s="20">
        <v>0</v>
      </c>
      <c r="AG107" s="20">
        <v>100</v>
      </c>
      <c r="AH107" s="20">
        <v>867</v>
      </c>
      <c r="AI107" s="20"/>
    </row>
    <row r="108" spans="1:39">
      <c r="A108" s="20"/>
      <c r="B108" s="20"/>
      <c r="C108" s="20"/>
      <c r="I108" s="20"/>
      <c r="O108" s="20"/>
      <c r="P108" s="20" t="s">
        <v>190</v>
      </c>
      <c r="Q108" s="20">
        <v>74.8</v>
      </c>
      <c r="R108" s="20">
        <v>10.7</v>
      </c>
      <c r="S108" s="20">
        <v>0</v>
      </c>
      <c r="T108" s="20">
        <v>14.5</v>
      </c>
      <c r="U108" s="20">
        <v>0</v>
      </c>
      <c r="V108" s="20">
        <v>100</v>
      </c>
      <c r="W108" s="20">
        <v>1000</v>
      </c>
      <c r="X108" s="15">
        <f t="shared" si="1"/>
        <v>64.099999999999994</v>
      </c>
      <c r="AA108" s="20"/>
      <c r="AB108" s="20" t="s">
        <v>191</v>
      </c>
      <c r="AC108" s="20">
        <v>30.7</v>
      </c>
      <c r="AD108" s="20">
        <v>23.1</v>
      </c>
      <c r="AE108" s="20">
        <v>37.4</v>
      </c>
      <c r="AF108" s="20">
        <v>8.8000000000000007</v>
      </c>
      <c r="AG108" s="20">
        <v>100</v>
      </c>
      <c r="AH108" s="20">
        <v>900</v>
      </c>
      <c r="AI108" s="20"/>
    </row>
    <row r="109" spans="1:39">
      <c r="A109" s="20"/>
      <c r="B109" s="20"/>
      <c r="C109" s="20"/>
      <c r="I109" s="20"/>
      <c r="O109" s="20"/>
      <c r="P109" s="20" t="s">
        <v>191</v>
      </c>
      <c r="Q109" s="20">
        <v>65.8</v>
      </c>
      <c r="R109" s="20">
        <v>18.3</v>
      </c>
      <c r="S109" s="20">
        <v>0</v>
      </c>
      <c r="T109" s="20">
        <v>15.9</v>
      </c>
      <c r="U109" s="20">
        <v>0</v>
      </c>
      <c r="V109" s="20">
        <v>100</v>
      </c>
      <c r="W109" s="20">
        <v>1000</v>
      </c>
      <c r="X109" s="15">
        <f t="shared" si="1"/>
        <v>47.5</v>
      </c>
      <c r="AA109" s="20"/>
      <c r="AB109" s="20" t="s">
        <v>192</v>
      </c>
      <c r="AC109" s="20">
        <v>13.4</v>
      </c>
      <c r="AD109" s="20">
        <v>19.7</v>
      </c>
      <c r="AE109" s="20">
        <v>56.3</v>
      </c>
      <c r="AF109" s="20">
        <v>10.6</v>
      </c>
      <c r="AG109" s="20">
        <v>100</v>
      </c>
      <c r="AH109" s="20">
        <v>931</v>
      </c>
      <c r="AI109" s="20"/>
    </row>
    <row r="110" spans="1:39">
      <c r="A110" s="20"/>
      <c r="B110" s="20"/>
      <c r="C110" s="20"/>
      <c r="I110" s="20"/>
      <c r="O110" s="20"/>
      <c r="P110" s="20" t="s">
        <v>192</v>
      </c>
      <c r="Q110" s="20">
        <v>61.1</v>
      </c>
      <c r="R110" s="20">
        <v>22.4</v>
      </c>
      <c r="S110" s="20">
        <v>0</v>
      </c>
      <c r="T110" s="20">
        <v>16.600000000000001</v>
      </c>
      <c r="U110" s="20">
        <v>0</v>
      </c>
      <c r="V110" s="20">
        <v>100</v>
      </c>
      <c r="W110" s="20">
        <v>1020</v>
      </c>
      <c r="X110" s="15">
        <f t="shared" si="1"/>
        <v>38.700000000000003</v>
      </c>
      <c r="AA110" s="20"/>
      <c r="AB110" s="20" t="s">
        <v>193</v>
      </c>
      <c r="AC110" s="20">
        <v>16.899999999999999</v>
      </c>
      <c r="AD110" s="20">
        <v>18.600000000000001</v>
      </c>
      <c r="AE110" s="20">
        <v>52.2</v>
      </c>
      <c r="AF110" s="20">
        <v>12.2</v>
      </c>
      <c r="AG110" s="20">
        <v>100</v>
      </c>
      <c r="AH110" s="20">
        <v>885</v>
      </c>
      <c r="AI110" s="20"/>
      <c r="AM110" s="15">
        <f>AE110-AC110</f>
        <v>35.300000000000004</v>
      </c>
    </row>
    <row r="111" spans="1:39">
      <c r="A111" s="20"/>
      <c r="B111" s="20"/>
      <c r="C111" s="20"/>
      <c r="I111" s="20"/>
      <c r="O111" s="20"/>
      <c r="P111" s="20" t="s">
        <v>193</v>
      </c>
      <c r="Q111" s="20">
        <v>50.4</v>
      </c>
      <c r="R111" s="20">
        <v>34.299999999999997</v>
      </c>
      <c r="S111" s="20">
        <v>0</v>
      </c>
      <c r="T111" s="20">
        <v>15.3</v>
      </c>
      <c r="U111" s="20">
        <v>0</v>
      </c>
      <c r="V111" s="20">
        <v>100</v>
      </c>
      <c r="W111" s="20">
        <v>1008</v>
      </c>
      <c r="X111" s="15">
        <f t="shared" si="1"/>
        <v>16.100000000000001</v>
      </c>
      <c r="AA111" s="20"/>
      <c r="AB111" s="20" t="s">
        <v>194</v>
      </c>
      <c r="AC111" s="20" t="s">
        <v>174</v>
      </c>
      <c r="AD111" s="20" t="s">
        <v>174</v>
      </c>
      <c r="AE111" s="20" t="s">
        <v>174</v>
      </c>
      <c r="AF111" s="20" t="s">
        <v>174</v>
      </c>
      <c r="AG111" s="20">
        <v>100</v>
      </c>
      <c r="AH111" s="20">
        <v>0</v>
      </c>
      <c r="AI111" s="20"/>
    </row>
    <row r="112" spans="1:39">
      <c r="A112" s="20"/>
      <c r="B112" s="20"/>
      <c r="C112" s="20"/>
      <c r="I112" s="20"/>
      <c r="O112" s="20"/>
      <c r="P112" s="20" t="s">
        <v>194</v>
      </c>
      <c r="Q112" s="20">
        <v>49.6</v>
      </c>
      <c r="R112" s="20">
        <v>28</v>
      </c>
      <c r="S112" s="20">
        <v>0</v>
      </c>
      <c r="T112" s="20">
        <v>22.4</v>
      </c>
      <c r="U112" s="20">
        <v>0</v>
      </c>
      <c r="V112" s="20">
        <v>100</v>
      </c>
      <c r="W112" s="20">
        <v>1003</v>
      </c>
      <c r="X112" s="15">
        <f t="shared" si="1"/>
        <v>21.6</v>
      </c>
      <c r="AA112" s="20"/>
      <c r="AB112" s="20" t="s">
        <v>195</v>
      </c>
      <c r="AC112" s="20" t="s">
        <v>174</v>
      </c>
      <c r="AD112" s="20" t="s">
        <v>174</v>
      </c>
      <c r="AE112" s="20" t="s">
        <v>174</v>
      </c>
      <c r="AF112" s="20" t="s">
        <v>174</v>
      </c>
      <c r="AG112" s="20">
        <v>100</v>
      </c>
      <c r="AH112" s="20">
        <v>0</v>
      </c>
      <c r="AI112" s="20"/>
    </row>
    <row r="113" spans="1:35">
      <c r="A113" s="20"/>
      <c r="B113" s="20"/>
      <c r="C113" s="20"/>
      <c r="I113" s="20"/>
      <c r="O113" s="20"/>
      <c r="P113" s="20" t="s">
        <v>195</v>
      </c>
      <c r="Q113" s="20">
        <v>40.799999999999997</v>
      </c>
      <c r="R113" s="20">
        <v>30.2</v>
      </c>
      <c r="S113" s="20">
        <v>0</v>
      </c>
      <c r="T113" s="20">
        <v>29</v>
      </c>
      <c r="U113" s="20">
        <v>0</v>
      </c>
      <c r="V113" s="20">
        <v>100</v>
      </c>
      <c r="W113" s="20">
        <v>1012</v>
      </c>
      <c r="X113" s="15">
        <f t="shared" si="1"/>
        <v>10.599999999999998</v>
      </c>
      <c r="AA113" s="20"/>
      <c r="AB113" s="20" t="s">
        <v>196</v>
      </c>
      <c r="AC113" s="20" t="s">
        <v>174</v>
      </c>
      <c r="AD113" s="20" t="s">
        <v>174</v>
      </c>
      <c r="AE113" s="20" t="s">
        <v>174</v>
      </c>
      <c r="AF113" s="20" t="s">
        <v>174</v>
      </c>
      <c r="AG113" s="20">
        <v>100</v>
      </c>
      <c r="AH113" s="20">
        <v>0</v>
      </c>
      <c r="AI113" s="20"/>
    </row>
    <row r="114" spans="1:35">
      <c r="A114" s="20"/>
      <c r="B114" s="20"/>
      <c r="C114" s="20"/>
      <c r="I114" s="20"/>
      <c r="O114" s="20"/>
      <c r="P114" s="20" t="s">
        <v>196</v>
      </c>
      <c r="Q114" s="20">
        <v>50.3</v>
      </c>
      <c r="R114" s="20">
        <v>24.6</v>
      </c>
      <c r="S114" s="20">
        <v>0</v>
      </c>
      <c r="T114" s="20">
        <v>25.1</v>
      </c>
      <c r="U114" s="20">
        <v>0</v>
      </c>
      <c r="V114" s="20">
        <v>100</v>
      </c>
      <c r="W114" s="20">
        <v>1013</v>
      </c>
      <c r="X114" s="15">
        <f t="shared" si="1"/>
        <v>25.699999999999996</v>
      </c>
      <c r="AA114" s="20" t="s">
        <v>21</v>
      </c>
      <c r="AB114" s="20" t="s">
        <v>189</v>
      </c>
      <c r="AC114" s="20" t="s">
        <v>174</v>
      </c>
      <c r="AD114" s="20" t="s">
        <v>174</v>
      </c>
      <c r="AE114" s="20" t="s">
        <v>174</v>
      </c>
      <c r="AF114" s="20" t="s">
        <v>174</v>
      </c>
      <c r="AG114" s="20">
        <v>100</v>
      </c>
      <c r="AH114" s="20">
        <v>0</v>
      </c>
      <c r="AI114" s="20"/>
    </row>
    <row r="115" spans="1:35">
      <c r="A115" s="20"/>
      <c r="B115" s="20"/>
      <c r="C115" s="20"/>
      <c r="I115" s="20"/>
      <c r="O115" s="20" t="s">
        <v>21</v>
      </c>
      <c r="P115" s="20" t="s">
        <v>189</v>
      </c>
      <c r="Q115" s="20" t="s">
        <v>174</v>
      </c>
      <c r="R115" s="20" t="s">
        <v>174</v>
      </c>
      <c r="S115" s="20" t="s">
        <v>174</v>
      </c>
      <c r="T115" s="20" t="s">
        <v>174</v>
      </c>
      <c r="U115" s="20" t="s">
        <v>174</v>
      </c>
      <c r="V115" s="20">
        <v>100</v>
      </c>
      <c r="W115" s="20">
        <v>0</v>
      </c>
      <c r="X115" s="15" t="e">
        <f t="shared" si="1"/>
        <v>#VALUE!</v>
      </c>
      <c r="AA115" s="20"/>
      <c r="AB115" s="20" t="s">
        <v>190</v>
      </c>
      <c r="AC115" s="20" t="s">
        <v>174</v>
      </c>
      <c r="AD115" s="20" t="s">
        <v>174</v>
      </c>
      <c r="AE115" s="20" t="s">
        <v>174</v>
      </c>
      <c r="AF115" s="20" t="s">
        <v>174</v>
      </c>
      <c r="AG115" s="20">
        <v>100</v>
      </c>
      <c r="AH115" s="20">
        <v>0</v>
      </c>
      <c r="AI115" s="20"/>
    </row>
    <row r="116" spans="1:35">
      <c r="A116" s="20"/>
      <c r="B116" s="20"/>
      <c r="C116" s="20"/>
      <c r="I116" s="20"/>
      <c r="O116" s="20"/>
      <c r="P116" s="20" t="s">
        <v>190</v>
      </c>
      <c r="Q116" s="20" t="s">
        <v>174</v>
      </c>
      <c r="R116" s="20" t="s">
        <v>174</v>
      </c>
      <c r="S116" s="20" t="s">
        <v>174</v>
      </c>
      <c r="T116" s="20" t="s">
        <v>174</v>
      </c>
      <c r="U116" s="20" t="s">
        <v>174</v>
      </c>
      <c r="V116" s="20">
        <v>100</v>
      </c>
      <c r="W116" s="20">
        <v>0</v>
      </c>
      <c r="X116" s="15" t="e">
        <f t="shared" si="1"/>
        <v>#VALUE!</v>
      </c>
      <c r="AA116" s="20"/>
      <c r="AB116" s="20" t="s">
        <v>191</v>
      </c>
      <c r="AC116" s="20">
        <v>8.6999999999999993</v>
      </c>
      <c r="AD116" s="20">
        <v>10.3</v>
      </c>
      <c r="AE116" s="20">
        <v>58.9</v>
      </c>
      <c r="AF116" s="20">
        <v>22.1</v>
      </c>
      <c r="AG116" s="20">
        <v>100</v>
      </c>
      <c r="AH116" s="20">
        <v>900</v>
      </c>
      <c r="AI116" s="20"/>
    </row>
    <row r="117" spans="1:35">
      <c r="A117" s="20"/>
      <c r="B117" s="20"/>
      <c r="C117" s="20"/>
      <c r="I117" s="20"/>
      <c r="O117" s="20"/>
      <c r="P117" s="20" t="s">
        <v>191</v>
      </c>
      <c r="Q117" s="20">
        <v>30.2</v>
      </c>
      <c r="R117" s="20">
        <v>51.8</v>
      </c>
      <c r="S117" s="20">
        <v>0</v>
      </c>
      <c r="T117" s="20">
        <v>17.7</v>
      </c>
      <c r="U117" s="20">
        <v>0.3</v>
      </c>
      <c r="V117" s="20">
        <v>100</v>
      </c>
      <c r="W117" s="20">
        <v>1002</v>
      </c>
      <c r="X117" s="15">
        <f t="shared" si="1"/>
        <v>-21.599999999999998</v>
      </c>
      <c r="AA117" s="20"/>
      <c r="AB117" s="20" t="s">
        <v>192</v>
      </c>
      <c r="AC117" s="20">
        <v>12.6</v>
      </c>
      <c r="AD117" s="20">
        <v>17.5</v>
      </c>
      <c r="AE117" s="20">
        <v>59.6</v>
      </c>
      <c r="AF117" s="20">
        <v>10.3</v>
      </c>
      <c r="AG117" s="20">
        <v>100</v>
      </c>
      <c r="AH117" s="20">
        <v>897</v>
      </c>
      <c r="AI117" s="20"/>
    </row>
    <row r="118" spans="1:35">
      <c r="A118" s="20"/>
      <c r="B118" s="20"/>
      <c r="C118" s="20"/>
      <c r="I118" s="20"/>
      <c r="O118" s="20"/>
      <c r="P118" s="20" t="s">
        <v>192</v>
      </c>
      <c r="Q118" s="20">
        <v>31.7</v>
      </c>
      <c r="R118" s="20">
        <v>50.5</v>
      </c>
      <c r="S118" s="20">
        <v>0</v>
      </c>
      <c r="T118" s="20">
        <v>17.5</v>
      </c>
      <c r="U118" s="20">
        <v>0.3</v>
      </c>
      <c r="V118" s="20">
        <v>100</v>
      </c>
      <c r="W118" s="20">
        <v>1097</v>
      </c>
      <c r="X118" s="15">
        <f t="shared" si="1"/>
        <v>-18.8</v>
      </c>
      <c r="AA118" s="20"/>
      <c r="AB118" s="20" t="s">
        <v>193</v>
      </c>
      <c r="AC118" s="20">
        <v>16.8</v>
      </c>
      <c r="AD118" s="20">
        <v>25.4</v>
      </c>
      <c r="AE118" s="20">
        <v>51.5</v>
      </c>
      <c r="AF118" s="20">
        <v>6.3</v>
      </c>
      <c r="AG118" s="20">
        <v>100</v>
      </c>
      <c r="AH118" s="20">
        <v>936</v>
      </c>
      <c r="AI118" s="20"/>
    </row>
    <row r="119" spans="1:35">
      <c r="A119" s="20"/>
      <c r="B119" s="20"/>
      <c r="C119" s="20"/>
      <c r="I119" s="20"/>
      <c r="O119" s="20"/>
      <c r="P119" s="20" t="s">
        <v>193</v>
      </c>
      <c r="Q119" s="20">
        <v>35.200000000000003</v>
      </c>
      <c r="R119" s="20">
        <v>51.2</v>
      </c>
      <c r="S119" s="20">
        <v>0</v>
      </c>
      <c r="T119" s="20">
        <v>13.6</v>
      </c>
      <c r="U119" s="20">
        <v>0</v>
      </c>
      <c r="V119" s="20">
        <v>100</v>
      </c>
      <c r="W119" s="20">
        <v>1000</v>
      </c>
      <c r="X119" s="15">
        <f t="shared" si="1"/>
        <v>-16</v>
      </c>
      <c r="AA119" s="20"/>
      <c r="AB119" s="20" t="s">
        <v>194</v>
      </c>
      <c r="AC119" s="20" t="s">
        <v>174</v>
      </c>
      <c r="AD119" s="20" t="s">
        <v>174</v>
      </c>
      <c r="AE119" s="20" t="s">
        <v>174</v>
      </c>
      <c r="AF119" s="20" t="s">
        <v>174</v>
      </c>
      <c r="AG119" s="20">
        <v>100</v>
      </c>
      <c r="AH119" s="20">
        <v>0</v>
      </c>
      <c r="AI119" s="20"/>
    </row>
    <row r="120" spans="1:35">
      <c r="A120" s="20"/>
      <c r="B120" s="20"/>
      <c r="C120" s="20"/>
      <c r="I120" s="20"/>
      <c r="O120" s="20"/>
      <c r="P120" s="20" t="s">
        <v>194</v>
      </c>
      <c r="Q120" s="20">
        <v>40.299999999999997</v>
      </c>
      <c r="R120" s="20">
        <v>36.5</v>
      </c>
      <c r="S120" s="20">
        <v>0</v>
      </c>
      <c r="T120" s="20">
        <v>23.2</v>
      </c>
      <c r="U120" s="20">
        <v>0</v>
      </c>
      <c r="V120" s="20">
        <v>100</v>
      </c>
      <c r="W120" s="20">
        <v>1000</v>
      </c>
      <c r="X120" s="15">
        <f t="shared" si="1"/>
        <v>3.7999999999999972</v>
      </c>
      <c r="Y120" s="15" t="s">
        <v>286</v>
      </c>
      <c r="AA120" s="20"/>
      <c r="AB120" s="20" t="s">
        <v>195</v>
      </c>
      <c r="AC120" s="20" t="s">
        <v>174</v>
      </c>
      <c r="AD120" s="20" t="s">
        <v>174</v>
      </c>
      <c r="AE120" s="20" t="s">
        <v>174</v>
      </c>
      <c r="AF120" s="20" t="s">
        <v>174</v>
      </c>
      <c r="AG120" s="20">
        <v>100</v>
      </c>
      <c r="AH120" s="20">
        <v>0</v>
      </c>
      <c r="AI120" s="20"/>
    </row>
    <row r="121" spans="1:35">
      <c r="A121" s="20"/>
      <c r="B121" s="20"/>
      <c r="C121" s="20"/>
      <c r="I121" s="20"/>
      <c r="O121" s="20"/>
      <c r="P121" s="20" t="s">
        <v>195</v>
      </c>
      <c r="Q121" s="20">
        <v>43.5</v>
      </c>
      <c r="R121" s="20">
        <v>39.5</v>
      </c>
      <c r="S121" s="20">
        <v>0</v>
      </c>
      <c r="T121" s="20">
        <v>17</v>
      </c>
      <c r="U121" s="20">
        <v>0</v>
      </c>
      <c r="V121" s="20">
        <v>100</v>
      </c>
      <c r="W121" s="20">
        <v>1000</v>
      </c>
      <c r="X121" s="15">
        <f t="shared" si="1"/>
        <v>4</v>
      </c>
      <c r="AA121" s="20"/>
      <c r="AB121" s="20" t="s">
        <v>196</v>
      </c>
      <c r="AC121" s="20" t="s">
        <v>174</v>
      </c>
      <c r="AD121" s="20" t="s">
        <v>174</v>
      </c>
      <c r="AE121" s="20" t="s">
        <v>174</v>
      </c>
      <c r="AF121" s="20" t="s">
        <v>174</v>
      </c>
      <c r="AG121" s="20">
        <v>100</v>
      </c>
      <c r="AH121" s="20">
        <v>0</v>
      </c>
      <c r="AI121" s="20"/>
    </row>
    <row r="122" spans="1:35">
      <c r="A122" s="20"/>
      <c r="B122" s="20"/>
      <c r="C122" s="20"/>
      <c r="I122" s="20"/>
      <c r="O122" s="20"/>
      <c r="P122" s="20" t="s">
        <v>196</v>
      </c>
      <c r="Q122" s="20" t="s">
        <v>174</v>
      </c>
      <c r="R122" s="20" t="s">
        <v>174</v>
      </c>
      <c r="S122" s="20" t="s">
        <v>174</v>
      </c>
      <c r="T122" s="20" t="s">
        <v>174</v>
      </c>
      <c r="U122" s="20" t="s">
        <v>174</v>
      </c>
      <c r="V122" s="20">
        <v>100</v>
      </c>
      <c r="W122" s="20">
        <v>0</v>
      </c>
      <c r="X122" s="15" t="e">
        <f t="shared" si="1"/>
        <v>#VALUE!</v>
      </c>
      <c r="AA122" s="20" t="s">
        <v>4</v>
      </c>
      <c r="AB122" s="20" t="s">
        <v>189</v>
      </c>
      <c r="AC122" s="20" t="s">
        <v>174</v>
      </c>
      <c r="AD122" s="20" t="s">
        <v>174</v>
      </c>
      <c r="AE122" s="20" t="s">
        <v>174</v>
      </c>
      <c r="AF122" s="20" t="s">
        <v>174</v>
      </c>
      <c r="AG122" s="20">
        <v>100</v>
      </c>
      <c r="AH122" s="20">
        <v>0</v>
      </c>
      <c r="AI122" s="20"/>
    </row>
    <row r="123" spans="1:35">
      <c r="A123" s="20"/>
      <c r="B123" s="20"/>
      <c r="C123" s="20"/>
      <c r="I123" s="20"/>
      <c r="O123" s="20" t="s">
        <v>4</v>
      </c>
      <c r="P123" s="20" t="s">
        <v>189</v>
      </c>
      <c r="Q123" s="20">
        <v>0</v>
      </c>
      <c r="R123" s="20">
        <v>0</v>
      </c>
      <c r="S123" s="20">
        <v>100</v>
      </c>
      <c r="T123" s="20">
        <v>0</v>
      </c>
      <c r="U123" s="20">
        <v>0</v>
      </c>
      <c r="V123" s="20">
        <v>100</v>
      </c>
      <c r="W123" s="20">
        <v>26</v>
      </c>
      <c r="X123" s="15">
        <f t="shared" si="1"/>
        <v>0</v>
      </c>
      <c r="AA123" s="20"/>
      <c r="AB123" s="20" t="s">
        <v>190</v>
      </c>
      <c r="AC123" s="20" t="s">
        <v>174</v>
      </c>
      <c r="AD123" s="20" t="s">
        <v>174</v>
      </c>
      <c r="AE123" s="20" t="s">
        <v>174</v>
      </c>
      <c r="AF123" s="20" t="s">
        <v>174</v>
      </c>
      <c r="AG123" s="20">
        <v>100</v>
      </c>
      <c r="AH123" s="20">
        <v>0</v>
      </c>
      <c r="AI123" s="20"/>
    </row>
    <row r="124" spans="1:35">
      <c r="A124" s="20"/>
      <c r="B124" s="20"/>
      <c r="C124" s="20"/>
      <c r="I124" s="20"/>
      <c r="O124" s="20"/>
      <c r="P124" s="20" t="s">
        <v>190</v>
      </c>
      <c r="Q124" s="20" t="s">
        <v>174</v>
      </c>
      <c r="R124" s="20" t="s">
        <v>174</v>
      </c>
      <c r="S124" s="20" t="s">
        <v>174</v>
      </c>
      <c r="T124" s="20" t="s">
        <v>174</v>
      </c>
      <c r="U124" s="20" t="s">
        <v>174</v>
      </c>
      <c r="V124" s="20">
        <v>100</v>
      </c>
      <c r="W124" s="20">
        <v>0</v>
      </c>
      <c r="X124" s="15" t="e">
        <f t="shared" si="1"/>
        <v>#VALUE!</v>
      </c>
      <c r="AA124" s="20"/>
      <c r="AB124" s="20" t="s">
        <v>191</v>
      </c>
      <c r="AC124" s="20">
        <v>12.2</v>
      </c>
      <c r="AD124" s="20">
        <v>7.3</v>
      </c>
      <c r="AE124" s="20">
        <v>73.099999999999994</v>
      </c>
      <c r="AF124" s="20">
        <v>7.3</v>
      </c>
      <c r="AG124" s="20">
        <v>100</v>
      </c>
      <c r="AH124" s="20">
        <v>915</v>
      </c>
      <c r="AI124" s="20"/>
    </row>
    <row r="125" spans="1:35">
      <c r="A125" s="20"/>
      <c r="B125" s="20"/>
      <c r="C125" s="20"/>
      <c r="I125" s="20"/>
      <c r="O125" s="20"/>
      <c r="P125" s="20" t="s">
        <v>191</v>
      </c>
      <c r="Q125" s="20">
        <v>40</v>
      </c>
      <c r="R125" s="20">
        <v>51.2</v>
      </c>
      <c r="S125" s="20">
        <v>0</v>
      </c>
      <c r="T125" s="20">
        <v>8.3000000000000007</v>
      </c>
      <c r="U125" s="20">
        <v>0.5</v>
      </c>
      <c r="V125" s="20">
        <v>100</v>
      </c>
      <c r="W125" s="20">
        <v>1000</v>
      </c>
      <c r="X125" s="15">
        <f t="shared" si="1"/>
        <v>-11.200000000000003</v>
      </c>
      <c r="AA125" s="20"/>
      <c r="AB125" s="20" t="s">
        <v>192</v>
      </c>
      <c r="AC125" s="20" t="s">
        <v>174</v>
      </c>
      <c r="AD125" s="20" t="s">
        <v>174</v>
      </c>
      <c r="AE125" s="20" t="s">
        <v>174</v>
      </c>
      <c r="AF125" s="20" t="s">
        <v>174</v>
      </c>
      <c r="AG125" s="20">
        <v>100</v>
      </c>
      <c r="AH125" s="20">
        <v>0</v>
      </c>
      <c r="AI125" s="20"/>
    </row>
    <row r="126" spans="1:35">
      <c r="A126" s="20"/>
      <c r="B126" s="20"/>
      <c r="C126" s="20"/>
      <c r="I126" s="20"/>
      <c r="O126" s="20"/>
      <c r="P126" s="20" t="s">
        <v>192</v>
      </c>
      <c r="Q126" s="20" t="s">
        <v>174</v>
      </c>
      <c r="R126" s="20" t="s">
        <v>174</v>
      </c>
      <c r="S126" s="20" t="s">
        <v>174</v>
      </c>
      <c r="T126" s="20" t="s">
        <v>174</v>
      </c>
      <c r="U126" s="20" t="s">
        <v>174</v>
      </c>
      <c r="V126" s="20">
        <v>100</v>
      </c>
      <c r="W126" s="20">
        <v>0</v>
      </c>
      <c r="X126" s="15" t="e">
        <f t="shared" si="1"/>
        <v>#VALUE!</v>
      </c>
      <c r="AA126" s="20"/>
      <c r="AB126" s="20" t="s">
        <v>193</v>
      </c>
      <c r="AC126" s="20" t="s">
        <v>174</v>
      </c>
      <c r="AD126" s="20" t="s">
        <v>174</v>
      </c>
      <c r="AE126" s="20" t="s">
        <v>174</v>
      </c>
      <c r="AF126" s="20" t="s">
        <v>174</v>
      </c>
      <c r="AG126" s="20">
        <v>100</v>
      </c>
      <c r="AH126" s="20">
        <v>0</v>
      </c>
      <c r="AI126" s="20"/>
    </row>
    <row r="127" spans="1:35">
      <c r="A127" s="20"/>
      <c r="B127" s="20"/>
      <c r="C127" s="20"/>
      <c r="I127" s="20"/>
      <c r="O127" s="20"/>
      <c r="P127" s="20" t="s">
        <v>193</v>
      </c>
      <c r="Q127" s="20" t="s">
        <v>174</v>
      </c>
      <c r="R127" s="20" t="s">
        <v>174</v>
      </c>
      <c r="S127" s="20" t="s">
        <v>174</v>
      </c>
      <c r="T127" s="20" t="s">
        <v>174</v>
      </c>
      <c r="U127" s="20" t="s">
        <v>174</v>
      </c>
      <c r="V127" s="20">
        <v>100</v>
      </c>
      <c r="W127" s="20">
        <v>0</v>
      </c>
      <c r="X127" s="15" t="e">
        <f t="shared" si="1"/>
        <v>#VALUE!</v>
      </c>
      <c r="AA127" s="20"/>
      <c r="AB127" s="20" t="s">
        <v>194</v>
      </c>
      <c r="AC127" s="20" t="s">
        <v>174</v>
      </c>
      <c r="AD127" s="20" t="s">
        <v>174</v>
      </c>
      <c r="AE127" s="20" t="s">
        <v>174</v>
      </c>
      <c r="AF127" s="20" t="s">
        <v>174</v>
      </c>
      <c r="AG127" s="20">
        <v>100</v>
      </c>
      <c r="AH127" s="20">
        <v>0</v>
      </c>
      <c r="AI127" s="20"/>
    </row>
    <row r="128" spans="1:35">
      <c r="A128" s="20"/>
      <c r="B128" s="20"/>
      <c r="C128" s="20"/>
      <c r="I128" s="20"/>
      <c r="O128" s="20"/>
      <c r="P128" s="20" t="s">
        <v>194</v>
      </c>
      <c r="Q128" s="20" t="s">
        <v>174</v>
      </c>
      <c r="R128" s="20" t="s">
        <v>174</v>
      </c>
      <c r="S128" s="20" t="s">
        <v>174</v>
      </c>
      <c r="T128" s="20" t="s">
        <v>174</v>
      </c>
      <c r="U128" s="20" t="s">
        <v>174</v>
      </c>
      <c r="V128" s="20">
        <v>100</v>
      </c>
      <c r="W128" s="20">
        <v>0</v>
      </c>
      <c r="X128" s="15" t="e">
        <f t="shared" si="1"/>
        <v>#VALUE!</v>
      </c>
      <c r="AA128" s="20"/>
      <c r="AB128" s="20" t="s">
        <v>195</v>
      </c>
      <c r="AC128" s="20" t="s">
        <v>174</v>
      </c>
      <c r="AD128" s="20" t="s">
        <v>174</v>
      </c>
      <c r="AE128" s="20" t="s">
        <v>174</v>
      </c>
      <c r="AF128" s="20" t="s">
        <v>174</v>
      </c>
      <c r="AG128" s="20">
        <v>100</v>
      </c>
      <c r="AH128" s="20">
        <v>0</v>
      </c>
      <c r="AI128" s="20"/>
    </row>
    <row r="129" spans="1:39">
      <c r="A129" s="20"/>
      <c r="B129" s="20"/>
      <c r="C129" s="20"/>
      <c r="I129" s="20"/>
      <c r="O129" s="20"/>
      <c r="P129" s="20" t="s">
        <v>195</v>
      </c>
      <c r="Q129" s="20" t="s">
        <v>174</v>
      </c>
      <c r="R129" s="20" t="s">
        <v>174</v>
      </c>
      <c r="S129" s="20" t="s">
        <v>174</v>
      </c>
      <c r="T129" s="20" t="s">
        <v>174</v>
      </c>
      <c r="U129" s="20" t="s">
        <v>174</v>
      </c>
      <c r="V129" s="20">
        <v>100</v>
      </c>
      <c r="W129" s="20">
        <v>0</v>
      </c>
      <c r="X129" s="15" t="e">
        <f t="shared" si="1"/>
        <v>#VALUE!</v>
      </c>
      <c r="AA129" s="20"/>
      <c r="AB129" s="20" t="s">
        <v>196</v>
      </c>
      <c r="AC129" s="20" t="s">
        <v>174</v>
      </c>
      <c r="AD129" s="20" t="s">
        <v>174</v>
      </c>
      <c r="AE129" s="20" t="s">
        <v>174</v>
      </c>
      <c r="AF129" s="20" t="s">
        <v>174</v>
      </c>
      <c r="AG129" s="20">
        <v>100</v>
      </c>
      <c r="AH129" s="20">
        <v>0</v>
      </c>
      <c r="AI129" s="20"/>
    </row>
    <row r="130" spans="1:39">
      <c r="A130" s="20"/>
      <c r="B130" s="20"/>
      <c r="C130" s="20"/>
      <c r="I130" s="20"/>
      <c r="O130" s="20"/>
      <c r="P130" s="20" t="s">
        <v>196</v>
      </c>
      <c r="Q130" s="20" t="s">
        <v>174</v>
      </c>
      <c r="R130" s="20" t="s">
        <v>174</v>
      </c>
      <c r="S130" s="20" t="s">
        <v>174</v>
      </c>
      <c r="T130" s="20" t="s">
        <v>174</v>
      </c>
      <c r="U130" s="20" t="s">
        <v>174</v>
      </c>
      <c r="V130" s="20">
        <v>100</v>
      </c>
      <c r="W130" s="20">
        <v>0</v>
      </c>
      <c r="X130" s="15" t="e">
        <f t="shared" si="1"/>
        <v>#VALUE!</v>
      </c>
      <c r="AA130" s="20" t="s">
        <v>3</v>
      </c>
      <c r="AB130" s="20" t="s">
        <v>189</v>
      </c>
      <c r="AC130" s="20">
        <v>48.2</v>
      </c>
      <c r="AD130" s="20">
        <v>0</v>
      </c>
      <c r="AE130" s="20">
        <v>51.8</v>
      </c>
      <c r="AF130" s="20">
        <v>0</v>
      </c>
      <c r="AG130" s="20">
        <v>100</v>
      </c>
      <c r="AH130" s="20">
        <v>680</v>
      </c>
      <c r="AI130" s="20"/>
    </row>
    <row r="131" spans="1:39">
      <c r="A131" s="20"/>
      <c r="B131" s="20"/>
      <c r="C131" s="20"/>
      <c r="I131" s="20"/>
      <c r="O131" s="20" t="s">
        <v>3</v>
      </c>
      <c r="P131" s="20" t="s">
        <v>189</v>
      </c>
      <c r="Q131" s="20">
        <v>61.1</v>
      </c>
      <c r="R131" s="20">
        <v>13.8</v>
      </c>
      <c r="S131" s="20">
        <v>0</v>
      </c>
      <c r="T131" s="20">
        <v>25</v>
      </c>
      <c r="U131" s="20">
        <v>0</v>
      </c>
      <c r="V131" s="20">
        <v>100</v>
      </c>
      <c r="W131" s="20">
        <v>1014</v>
      </c>
      <c r="X131" s="15">
        <f t="shared" si="1"/>
        <v>47.3</v>
      </c>
      <c r="AA131" s="20"/>
      <c r="AB131" s="20" t="s">
        <v>190</v>
      </c>
      <c r="AC131" s="20">
        <v>33.5</v>
      </c>
      <c r="AD131" s="20">
        <v>14.6</v>
      </c>
      <c r="AE131" s="20">
        <v>52</v>
      </c>
      <c r="AF131" s="20">
        <v>0</v>
      </c>
      <c r="AG131" s="20">
        <v>100</v>
      </c>
      <c r="AH131" s="20">
        <v>768</v>
      </c>
      <c r="AI131" s="20"/>
      <c r="AM131" s="15">
        <f>AE131-AC131</f>
        <v>18.5</v>
      </c>
    </row>
    <row r="132" spans="1:39">
      <c r="A132" s="20"/>
      <c r="B132" s="20"/>
      <c r="C132" s="20"/>
      <c r="I132" s="20"/>
      <c r="O132" s="20"/>
      <c r="P132" s="20" t="s">
        <v>190</v>
      </c>
      <c r="Q132" s="20">
        <v>55.8</v>
      </c>
      <c r="R132" s="20">
        <v>20.7</v>
      </c>
      <c r="S132" s="20">
        <v>0</v>
      </c>
      <c r="T132" s="20">
        <v>23.1</v>
      </c>
      <c r="U132" s="20">
        <v>0.4</v>
      </c>
      <c r="V132" s="20">
        <v>100</v>
      </c>
      <c r="W132" s="20">
        <v>1000</v>
      </c>
      <c r="X132" s="15">
        <f t="shared" si="1"/>
        <v>35.099999999999994</v>
      </c>
      <c r="AA132" s="20"/>
      <c r="AB132" s="20" t="s">
        <v>191</v>
      </c>
      <c r="AC132" s="20">
        <v>17.100000000000001</v>
      </c>
      <c r="AD132" s="20">
        <v>11.5</v>
      </c>
      <c r="AE132" s="20">
        <v>61.5</v>
      </c>
      <c r="AF132" s="20">
        <v>9.9</v>
      </c>
      <c r="AG132" s="20">
        <v>100</v>
      </c>
      <c r="AH132" s="20">
        <v>850</v>
      </c>
      <c r="AI132" s="20"/>
    </row>
    <row r="133" spans="1:39">
      <c r="A133" s="20"/>
      <c r="B133" s="20"/>
      <c r="C133" s="20"/>
      <c r="I133" s="20"/>
      <c r="O133" s="20"/>
      <c r="P133" s="20" t="s">
        <v>191</v>
      </c>
      <c r="Q133" s="20">
        <v>55.7</v>
      </c>
      <c r="R133" s="20">
        <v>24.3</v>
      </c>
      <c r="S133" s="20">
        <v>0</v>
      </c>
      <c r="T133" s="20">
        <v>20</v>
      </c>
      <c r="U133" s="20">
        <v>0</v>
      </c>
      <c r="V133" s="20">
        <v>100</v>
      </c>
      <c r="W133" s="20">
        <v>999</v>
      </c>
      <c r="X133" s="15">
        <f t="shared" si="1"/>
        <v>31.400000000000002</v>
      </c>
      <c r="AA133" s="20"/>
      <c r="AB133" s="20" t="s">
        <v>192</v>
      </c>
      <c r="AC133" s="20">
        <v>27</v>
      </c>
      <c r="AD133" s="20">
        <v>20.399999999999999</v>
      </c>
      <c r="AE133" s="20">
        <v>47.5</v>
      </c>
      <c r="AF133" s="20">
        <v>5.2</v>
      </c>
      <c r="AG133" s="20">
        <v>100</v>
      </c>
      <c r="AH133" s="20">
        <v>845</v>
      </c>
      <c r="AI133" s="20"/>
    </row>
    <row r="134" spans="1:39">
      <c r="A134" s="20"/>
      <c r="B134" s="20"/>
      <c r="C134" s="20"/>
      <c r="I134" s="20"/>
      <c r="O134" s="20"/>
      <c r="P134" s="20" t="s">
        <v>192</v>
      </c>
      <c r="Q134" s="20">
        <v>57.3</v>
      </c>
      <c r="R134" s="20">
        <v>22.3</v>
      </c>
      <c r="S134" s="20">
        <v>0</v>
      </c>
      <c r="T134" s="20">
        <v>20.399999999999999</v>
      </c>
      <c r="U134" s="20">
        <v>0</v>
      </c>
      <c r="V134" s="20">
        <v>100</v>
      </c>
      <c r="W134" s="20">
        <v>1004</v>
      </c>
      <c r="X134" s="15">
        <f t="shared" si="1"/>
        <v>35</v>
      </c>
      <c r="AA134" s="20"/>
      <c r="AB134" s="20" t="s">
        <v>193</v>
      </c>
      <c r="AC134" s="20">
        <v>18.2</v>
      </c>
      <c r="AD134" s="20">
        <v>15.1</v>
      </c>
      <c r="AE134" s="20">
        <v>58.9</v>
      </c>
      <c r="AF134" s="20">
        <v>7.8</v>
      </c>
      <c r="AG134" s="20">
        <v>100</v>
      </c>
      <c r="AH134" s="20">
        <v>800</v>
      </c>
      <c r="AI134" s="20"/>
    </row>
    <row r="135" spans="1:39">
      <c r="A135" s="20"/>
      <c r="B135" s="20"/>
      <c r="C135" s="20"/>
      <c r="I135" s="20"/>
      <c r="O135" s="20"/>
      <c r="P135" s="20" t="s">
        <v>193</v>
      </c>
      <c r="Q135" s="20">
        <v>51.6</v>
      </c>
      <c r="R135" s="20">
        <v>23.3</v>
      </c>
      <c r="S135" s="20">
        <v>0</v>
      </c>
      <c r="T135" s="20">
        <v>25.1</v>
      </c>
      <c r="U135" s="20">
        <v>0</v>
      </c>
      <c r="V135" s="20">
        <v>100</v>
      </c>
      <c r="W135" s="20">
        <v>1004</v>
      </c>
      <c r="X135" s="15">
        <f t="shared" si="1"/>
        <v>28.3</v>
      </c>
      <c r="AA135" s="20"/>
      <c r="AB135" s="20" t="s">
        <v>194</v>
      </c>
      <c r="AC135" s="20" t="s">
        <v>174</v>
      </c>
      <c r="AD135" s="20" t="s">
        <v>174</v>
      </c>
      <c r="AE135" s="20" t="s">
        <v>174</v>
      </c>
      <c r="AF135" s="20" t="s">
        <v>174</v>
      </c>
      <c r="AG135" s="20">
        <v>100</v>
      </c>
      <c r="AH135" s="20">
        <v>0</v>
      </c>
      <c r="AI135" s="20"/>
    </row>
    <row r="136" spans="1:39">
      <c r="A136" s="20"/>
      <c r="B136" s="20"/>
      <c r="C136" s="20"/>
      <c r="I136" s="20"/>
      <c r="O136" s="20"/>
      <c r="P136" s="20" t="s">
        <v>194</v>
      </c>
      <c r="Q136" s="20">
        <v>64.2</v>
      </c>
      <c r="R136" s="20">
        <v>14.9</v>
      </c>
      <c r="S136" s="20">
        <v>0</v>
      </c>
      <c r="T136" s="20">
        <v>20.9</v>
      </c>
      <c r="U136" s="20">
        <v>0</v>
      </c>
      <c r="V136" s="20">
        <v>100</v>
      </c>
      <c r="W136" s="20">
        <v>1000</v>
      </c>
      <c r="X136" s="15">
        <f t="shared" si="1"/>
        <v>49.300000000000004</v>
      </c>
      <c r="AA136" s="20"/>
      <c r="AB136" s="20" t="s">
        <v>195</v>
      </c>
      <c r="AC136" s="20" t="s">
        <v>174</v>
      </c>
      <c r="AD136" s="20" t="s">
        <v>174</v>
      </c>
      <c r="AE136" s="20" t="s">
        <v>174</v>
      </c>
      <c r="AF136" s="20" t="s">
        <v>174</v>
      </c>
      <c r="AG136" s="20">
        <v>100</v>
      </c>
      <c r="AH136" s="20">
        <v>0</v>
      </c>
      <c r="AI136" s="20"/>
    </row>
    <row r="137" spans="1:39">
      <c r="A137" s="20"/>
      <c r="B137" s="20"/>
      <c r="C137" s="20"/>
      <c r="I137" s="20"/>
      <c r="O137" s="20"/>
      <c r="P137" s="20" t="s">
        <v>195</v>
      </c>
      <c r="Q137" s="20">
        <v>63.4</v>
      </c>
      <c r="R137" s="20">
        <v>20.7</v>
      </c>
      <c r="S137" s="20">
        <v>0</v>
      </c>
      <c r="T137" s="20">
        <v>15.8</v>
      </c>
      <c r="U137" s="20">
        <v>0</v>
      </c>
      <c r="V137" s="20">
        <v>100</v>
      </c>
      <c r="W137" s="20">
        <v>1004</v>
      </c>
      <c r="X137" s="15">
        <f t="shared" si="1"/>
        <v>42.7</v>
      </c>
      <c r="AA137" s="20"/>
      <c r="AB137" s="20" t="s">
        <v>196</v>
      </c>
      <c r="AC137" s="20" t="s">
        <v>174</v>
      </c>
      <c r="AD137" s="20" t="s">
        <v>174</v>
      </c>
      <c r="AE137" s="20" t="s">
        <v>174</v>
      </c>
      <c r="AF137" s="20" t="s">
        <v>174</v>
      </c>
      <c r="AG137" s="20">
        <v>100</v>
      </c>
      <c r="AH137" s="20">
        <v>0</v>
      </c>
      <c r="AI137" s="20"/>
    </row>
    <row r="138" spans="1:39">
      <c r="A138" s="20"/>
      <c r="B138" s="20"/>
      <c r="C138" s="20"/>
      <c r="I138" s="20"/>
      <c r="O138" s="20"/>
      <c r="P138" s="20" t="s">
        <v>196</v>
      </c>
      <c r="Q138" s="20">
        <v>66.3</v>
      </c>
      <c r="R138" s="20">
        <v>16.5</v>
      </c>
      <c r="S138" s="20">
        <v>0</v>
      </c>
      <c r="T138" s="20">
        <v>17.2</v>
      </c>
      <c r="U138" s="20">
        <v>0</v>
      </c>
      <c r="V138" s="20">
        <v>100</v>
      </c>
      <c r="W138" s="20">
        <v>997</v>
      </c>
      <c r="X138" s="15">
        <f t="shared" si="1"/>
        <v>49.8</v>
      </c>
      <c r="AA138" s="20" t="s">
        <v>12</v>
      </c>
      <c r="AB138" s="20" t="s">
        <v>189</v>
      </c>
      <c r="AC138" s="20" t="s">
        <v>174</v>
      </c>
      <c r="AD138" s="20" t="s">
        <v>174</v>
      </c>
      <c r="AE138" s="20" t="s">
        <v>174</v>
      </c>
      <c r="AF138" s="20" t="s">
        <v>174</v>
      </c>
      <c r="AG138" s="20">
        <v>100</v>
      </c>
      <c r="AH138" s="20">
        <v>0</v>
      </c>
      <c r="AI138" s="20"/>
    </row>
    <row r="139" spans="1:39">
      <c r="A139" s="20"/>
      <c r="B139" s="20"/>
      <c r="C139" s="20"/>
      <c r="I139" s="20"/>
      <c r="O139" s="20" t="s">
        <v>12</v>
      </c>
      <c r="P139" s="20" t="s">
        <v>189</v>
      </c>
      <c r="Q139" s="20" t="s">
        <v>174</v>
      </c>
      <c r="R139" s="20" t="s">
        <v>174</v>
      </c>
      <c r="S139" s="20" t="s">
        <v>174</v>
      </c>
      <c r="T139" s="20" t="s">
        <v>174</v>
      </c>
      <c r="U139" s="20" t="s">
        <v>174</v>
      </c>
      <c r="V139" s="20">
        <v>100</v>
      </c>
      <c r="W139" s="20">
        <v>0</v>
      </c>
      <c r="X139" s="15" t="e">
        <f t="shared" si="1"/>
        <v>#VALUE!</v>
      </c>
      <c r="AA139" s="20"/>
      <c r="AB139" s="20" t="s">
        <v>190</v>
      </c>
      <c r="AC139" s="20">
        <v>32.5</v>
      </c>
      <c r="AD139" s="20">
        <v>47.5</v>
      </c>
      <c r="AE139" s="20">
        <v>20</v>
      </c>
      <c r="AF139" s="20">
        <v>0</v>
      </c>
      <c r="AG139" s="20">
        <v>100</v>
      </c>
      <c r="AH139" s="20">
        <v>853</v>
      </c>
      <c r="AI139" s="20"/>
    </row>
    <row r="140" spans="1:39">
      <c r="A140" s="20"/>
      <c r="B140" s="20"/>
      <c r="C140" s="20"/>
      <c r="I140" s="20"/>
      <c r="O140" s="20"/>
      <c r="P140" s="20" t="s">
        <v>190</v>
      </c>
      <c r="Q140" s="20">
        <v>35.299999999999997</v>
      </c>
      <c r="R140" s="20">
        <v>48.1</v>
      </c>
      <c r="S140" s="20">
        <v>0</v>
      </c>
      <c r="T140" s="20">
        <v>16.600000000000001</v>
      </c>
      <c r="U140" s="20">
        <v>0</v>
      </c>
      <c r="V140" s="20">
        <v>100</v>
      </c>
      <c r="W140" s="20">
        <v>1000</v>
      </c>
      <c r="X140" s="15">
        <f t="shared" si="1"/>
        <v>-12.800000000000004</v>
      </c>
      <c r="AA140" s="20"/>
      <c r="AB140" s="20" t="s">
        <v>191</v>
      </c>
      <c r="AC140" s="20">
        <v>23.3</v>
      </c>
      <c r="AD140" s="20">
        <v>14.1</v>
      </c>
      <c r="AE140" s="20">
        <v>45.9</v>
      </c>
      <c r="AF140" s="20">
        <v>16.7</v>
      </c>
      <c r="AG140" s="20">
        <v>100</v>
      </c>
      <c r="AH140" s="20">
        <v>880</v>
      </c>
      <c r="AI140" s="20"/>
      <c r="AM140" s="15">
        <f>AE140-AC140</f>
        <v>22.599999999999998</v>
      </c>
    </row>
    <row r="141" spans="1:39">
      <c r="A141" s="20"/>
      <c r="B141" s="20"/>
      <c r="C141" s="20"/>
      <c r="I141" s="20"/>
      <c r="O141" s="20"/>
      <c r="P141" s="20" t="s">
        <v>191</v>
      </c>
      <c r="Q141" s="20">
        <v>65.599999999999994</v>
      </c>
      <c r="R141" s="20">
        <v>24.3</v>
      </c>
      <c r="S141" s="20">
        <v>0</v>
      </c>
      <c r="T141" s="20">
        <v>9.4</v>
      </c>
      <c r="U141" s="20">
        <v>0.7</v>
      </c>
      <c r="V141" s="20">
        <v>100</v>
      </c>
      <c r="W141" s="20">
        <v>1000</v>
      </c>
      <c r="X141" s="15">
        <f t="shared" si="1"/>
        <v>41.3</v>
      </c>
      <c r="AA141" s="20"/>
      <c r="AB141" s="20" t="s">
        <v>192</v>
      </c>
      <c r="AC141" s="20">
        <v>19.5</v>
      </c>
      <c r="AD141" s="20">
        <v>20.2</v>
      </c>
      <c r="AE141" s="20">
        <v>44.1</v>
      </c>
      <c r="AF141" s="20">
        <v>16.2</v>
      </c>
      <c r="AG141" s="20">
        <v>100</v>
      </c>
      <c r="AH141" s="20">
        <v>889</v>
      </c>
      <c r="AI141" s="20"/>
    </row>
    <row r="142" spans="1:39">
      <c r="A142" s="20"/>
      <c r="B142" s="20"/>
      <c r="C142" s="20"/>
      <c r="I142" s="20"/>
      <c r="O142" s="20"/>
      <c r="P142" s="20" t="s">
        <v>192</v>
      </c>
      <c r="Q142" s="20">
        <v>51</v>
      </c>
      <c r="R142" s="20">
        <v>23.4</v>
      </c>
      <c r="S142" s="20">
        <v>0</v>
      </c>
      <c r="T142" s="20">
        <v>25.4</v>
      </c>
      <c r="U142" s="20">
        <v>0.2</v>
      </c>
      <c r="V142" s="20">
        <v>100</v>
      </c>
      <c r="W142" s="20">
        <v>1176</v>
      </c>
      <c r="X142" s="15">
        <f t="shared" si="1"/>
        <v>27.6</v>
      </c>
      <c r="AA142" s="20"/>
      <c r="AB142" s="20" t="s">
        <v>193</v>
      </c>
      <c r="AC142" s="20">
        <v>14.7</v>
      </c>
      <c r="AD142" s="20">
        <v>18.5</v>
      </c>
      <c r="AE142" s="20">
        <v>59.6</v>
      </c>
      <c r="AF142" s="20">
        <v>7.2</v>
      </c>
      <c r="AG142" s="20">
        <v>100</v>
      </c>
      <c r="AH142" s="20">
        <v>1173</v>
      </c>
      <c r="AI142" s="20"/>
    </row>
    <row r="143" spans="1:39">
      <c r="A143" s="20"/>
      <c r="B143" s="20"/>
      <c r="C143" s="20"/>
      <c r="I143" s="20"/>
      <c r="O143" s="20"/>
      <c r="P143" s="20" t="s">
        <v>193</v>
      </c>
      <c r="Q143" s="20">
        <v>71.900000000000006</v>
      </c>
      <c r="R143" s="20">
        <v>20.9</v>
      </c>
      <c r="S143" s="20">
        <v>0</v>
      </c>
      <c r="T143" s="20">
        <v>7.2</v>
      </c>
      <c r="U143" s="20">
        <v>0</v>
      </c>
      <c r="V143" s="20">
        <v>100</v>
      </c>
      <c r="W143" s="20">
        <v>1281</v>
      </c>
      <c r="X143" s="15">
        <f t="shared" si="1"/>
        <v>51.000000000000007</v>
      </c>
      <c r="AA143" s="20"/>
      <c r="AB143" s="20" t="s">
        <v>194</v>
      </c>
      <c r="AC143" s="20" t="s">
        <v>174</v>
      </c>
      <c r="AD143" s="20" t="s">
        <v>174</v>
      </c>
      <c r="AE143" s="20" t="s">
        <v>174</v>
      </c>
      <c r="AF143" s="20" t="s">
        <v>174</v>
      </c>
      <c r="AG143" s="20">
        <v>100</v>
      </c>
      <c r="AH143" s="20">
        <v>0</v>
      </c>
      <c r="AI143" s="20"/>
    </row>
    <row r="144" spans="1:39">
      <c r="A144" s="20"/>
      <c r="B144" s="20"/>
      <c r="C144" s="20"/>
      <c r="I144" s="20"/>
      <c r="O144" s="20"/>
      <c r="P144" s="20" t="s">
        <v>194</v>
      </c>
      <c r="Q144" s="20">
        <v>71.5</v>
      </c>
      <c r="R144" s="20">
        <v>21</v>
      </c>
      <c r="S144" s="20">
        <v>0</v>
      </c>
      <c r="T144" s="20">
        <v>7.4</v>
      </c>
      <c r="U144" s="20">
        <v>0</v>
      </c>
      <c r="V144" s="20">
        <v>100</v>
      </c>
      <c r="W144" s="20">
        <v>1141</v>
      </c>
      <c r="X144" s="15">
        <f t="shared" si="1"/>
        <v>50.5</v>
      </c>
      <c r="AA144" s="20"/>
      <c r="AB144" s="20" t="s">
        <v>195</v>
      </c>
      <c r="AC144" s="20" t="s">
        <v>174</v>
      </c>
      <c r="AD144" s="20" t="s">
        <v>174</v>
      </c>
      <c r="AE144" s="20" t="s">
        <v>174</v>
      </c>
      <c r="AF144" s="20" t="s">
        <v>174</v>
      </c>
      <c r="AG144" s="20">
        <v>100</v>
      </c>
      <c r="AH144" s="20">
        <v>0</v>
      </c>
      <c r="AI144" s="20"/>
    </row>
    <row r="145" spans="1:39">
      <c r="A145" s="20"/>
      <c r="B145" s="20"/>
      <c r="C145" s="20"/>
      <c r="I145" s="20"/>
      <c r="O145" s="20"/>
      <c r="P145" s="20" t="s">
        <v>195</v>
      </c>
      <c r="Q145" s="20">
        <v>80.3</v>
      </c>
      <c r="R145" s="20">
        <v>13.9</v>
      </c>
      <c r="S145" s="20">
        <v>0</v>
      </c>
      <c r="T145" s="20">
        <v>5.9</v>
      </c>
      <c r="U145" s="20">
        <v>0</v>
      </c>
      <c r="V145" s="20">
        <v>100</v>
      </c>
      <c r="W145" s="20">
        <v>1195</v>
      </c>
      <c r="X145" s="15">
        <f t="shared" si="1"/>
        <v>66.399999999999991</v>
      </c>
      <c r="AA145" s="20"/>
      <c r="AB145" s="20" t="s">
        <v>196</v>
      </c>
      <c r="AC145" s="20" t="s">
        <v>174</v>
      </c>
      <c r="AD145" s="20" t="s">
        <v>174</v>
      </c>
      <c r="AE145" s="20" t="s">
        <v>174</v>
      </c>
      <c r="AF145" s="20" t="s">
        <v>174</v>
      </c>
      <c r="AG145" s="20">
        <v>100</v>
      </c>
      <c r="AH145" s="20">
        <v>0</v>
      </c>
      <c r="AI145" s="20"/>
    </row>
    <row r="146" spans="1:39">
      <c r="A146" s="20"/>
      <c r="B146" s="20"/>
      <c r="C146" s="20"/>
      <c r="I146" s="20"/>
      <c r="O146" s="20"/>
      <c r="P146" s="20" t="s">
        <v>196</v>
      </c>
      <c r="Q146" s="20">
        <v>69.099999999999994</v>
      </c>
      <c r="R146" s="20">
        <v>23.4</v>
      </c>
      <c r="S146" s="20">
        <v>0</v>
      </c>
      <c r="T146" s="20">
        <v>7.6</v>
      </c>
      <c r="U146" s="20">
        <v>0</v>
      </c>
      <c r="V146" s="20">
        <v>100</v>
      </c>
      <c r="W146" s="20">
        <v>1044</v>
      </c>
      <c r="X146" s="15">
        <f t="shared" si="1"/>
        <v>45.699999999999996</v>
      </c>
      <c r="AA146" s="20" t="s">
        <v>7</v>
      </c>
      <c r="AB146" s="20" t="s">
        <v>189</v>
      </c>
      <c r="AC146" s="20" t="s">
        <v>174</v>
      </c>
      <c r="AD146" s="20" t="s">
        <v>174</v>
      </c>
      <c r="AE146" s="20" t="s">
        <v>174</v>
      </c>
      <c r="AF146" s="20" t="s">
        <v>174</v>
      </c>
      <c r="AG146" s="20">
        <v>100</v>
      </c>
      <c r="AH146" s="20">
        <v>0</v>
      </c>
      <c r="AI146" s="20"/>
    </row>
    <row r="147" spans="1:39">
      <c r="A147" s="20"/>
      <c r="B147" s="20"/>
      <c r="C147" s="20"/>
      <c r="I147" s="20"/>
      <c r="O147" s="20" t="s">
        <v>7</v>
      </c>
      <c r="P147" s="20" t="s">
        <v>189</v>
      </c>
      <c r="Q147" s="20">
        <v>0</v>
      </c>
      <c r="R147" s="20">
        <v>0</v>
      </c>
      <c r="S147" s="20">
        <v>100</v>
      </c>
      <c r="T147" s="20">
        <v>0</v>
      </c>
      <c r="U147" s="20">
        <v>0</v>
      </c>
      <c r="V147" s="20">
        <v>100</v>
      </c>
      <c r="W147" s="20">
        <v>1431</v>
      </c>
      <c r="X147" s="15">
        <f t="shared" si="1"/>
        <v>0</v>
      </c>
      <c r="AA147" s="20"/>
      <c r="AB147" s="20" t="s">
        <v>190</v>
      </c>
      <c r="AC147" s="20">
        <v>7.2</v>
      </c>
      <c r="AD147" s="20">
        <v>5.4</v>
      </c>
      <c r="AE147" s="20">
        <v>87.3</v>
      </c>
      <c r="AF147" s="20">
        <v>0</v>
      </c>
      <c r="AG147" s="20">
        <v>100</v>
      </c>
      <c r="AH147" s="20">
        <v>718</v>
      </c>
      <c r="AI147" s="20"/>
    </row>
    <row r="148" spans="1:39">
      <c r="A148" s="20"/>
      <c r="B148" s="20"/>
      <c r="C148" s="20"/>
      <c r="I148" s="20"/>
      <c r="O148" s="20"/>
      <c r="P148" s="20" t="s">
        <v>190</v>
      </c>
      <c r="Q148" s="20">
        <v>46.7</v>
      </c>
      <c r="R148" s="20">
        <v>33.4</v>
      </c>
      <c r="S148" s="20">
        <v>0</v>
      </c>
      <c r="T148" s="20">
        <v>19.8</v>
      </c>
      <c r="U148" s="20">
        <v>0.1</v>
      </c>
      <c r="V148" s="20">
        <v>100</v>
      </c>
      <c r="W148" s="20">
        <v>975</v>
      </c>
      <c r="X148" s="15">
        <f t="shared" si="1"/>
        <v>13.300000000000004</v>
      </c>
      <c r="AA148" s="20"/>
      <c r="AB148" s="20" t="s">
        <v>191</v>
      </c>
      <c r="AC148" s="20">
        <v>24.2</v>
      </c>
      <c r="AD148" s="20">
        <v>10</v>
      </c>
      <c r="AE148" s="20">
        <v>45.9</v>
      </c>
      <c r="AF148" s="20">
        <v>19.899999999999999</v>
      </c>
      <c r="AG148" s="20">
        <v>100</v>
      </c>
      <c r="AH148" s="20">
        <v>826</v>
      </c>
      <c r="AI148" s="20"/>
    </row>
    <row r="149" spans="1:39">
      <c r="A149" s="20"/>
      <c r="B149" s="20"/>
      <c r="C149" s="20"/>
      <c r="I149" s="20"/>
      <c r="O149" s="20"/>
      <c r="P149" s="20" t="s">
        <v>191</v>
      </c>
      <c r="Q149" s="20">
        <v>40.6</v>
      </c>
      <c r="R149" s="20">
        <v>41.6</v>
      </c>
      <c r="S149" s="20">
        <v>0</v>
      </c>
      <c r="T149" s="20">
        <v>17.7</v>
      </c>
      <c r="U149" s="20">
        <v>0.1</v>
      </c>
      <c r="V149" s="20">
        <v>100</v>
      </c>
      <c r="W149" s="20">
        <v>1000</v>
      </c>
      <c r="X149" s="15">
        <f t="shared" ref="X149:X195" si="2">Q149-R149</f>
        <v>-1</v>
      </c>
      <c r="AA149" s="20"/>
      <c r="AB149" s="20" t="s">
        <v>192</v>
      </c>
      <c r="AC149" s="20">
        <v>23.7</v>
      </c>
      <c r="AD149" s="20">
        <v>13.2</v>
      </c>
      <c r="AE149" s="20">
        <v>38.799999999999997</v>
      </c>
      <c r="AF149" s="20">
        <v>24.2</v>
      </c>
      <c r="AG149" s="20">
        <v>100</v>
      </c>
      <c r="AH149" s="20">
        <v>1156</v>
      </c>
      <c r="AI149" s="20"/>
    </row>
    <row r="150" spans="1:39">
      <c r="A150" s="20"/>
      <c r="B150" s="20"/>
      <c r="C150" s="20"/>
      <c r="I150" s="20"/>
      <c r="O150" s="20"/>
      <c r="P150" s="20" t="s">
        <v>192</v>
      </c>
      <c r="Q150" s="20">
        <v>30.7</v>
      </c>
      <c r="R150" s="20">
        <v>53.2</v>
      </c>
      <c r="S150" s="20">
        <v>0</v>
      </c>
      <c r="T150" s="20">
        <v>16.100000000000001</v>
      </c>
      <c r="U150" s="20">
        <v>0</v>
      </c>
      <c r="V150" s="20">
        <v>100</v>
      </c>
      <c r="W150" s="20">
        <v>1377</v>
      </c>
      <c r="X150" s="15">
        <f t="shared" si="2"/>
        <v>-22.500000000000004</v>
      </c>
      <c r="AA150" s="20"/>
      <c r="AB150" s="20" t="s">
        <v>193</v>
      </c>
      <c r="AC150" s="20">
        <v>20.8</v>
      </c>
      <c r="AD150" s="20">
        <v>6.8</v>
      </c>
      <c r="AE150" s="20">
        <v>35.700000000000003</v>
      </c>
      <c r="AF150" s="20">
        <v>36.700000000000003</v>
      </c>
      <c r="AG150" s="20">
        <v>100</v>
      </c>
      <c r="AH150" s="20">
        <v>852</v>
      </c>
      <c r="AI150" s="20"/>
    </row>
    <row r="151" spans="1:39">
      <c r="A151" s="20"/>
      <c r="B151" s="20"/>
      <c r="C151" s="20"/>
      <c r="I151" s="20"/>
      <c r="O151" s="20"/>
      <c r="P151" s="20" t="s">
        <v>193</v>
      </c>
      <c r="Q151" s="20">
        <v>23.2</v>
      </c>
      <c r="R151" s="20">
        <v>62.7</v>
      </c>
      <c r="S151" s="20">
        <v>0</v>
      </c>
      <c r="T151" s="20">
        <v>14.1</v>
      </c>
      <c r="U151" s="20">
        <v>0</v>
      </c>
      <c r="V151" s="20">
        <v>100</v>
      </c>
      <c r="W151" s="20">
        <v>1000</v>
      </c>
      <c r="X151" s="15">
        <f t="shared" si="2"/>
        <v>-39.5</v>
      </c>
      <c r="AA151" s="20"/>
      <c r="AB151" s="20" t="s">
        <v>194</v>
      </c>
      <c r="AC151" s="20">
        <v>23.3</v>
      </c>
      <c r="AD151" s="20">
        <v>5.5</v>
      </c>
      <c r="AE151" s="20">
        <v>38.200000000000003</v>
      </c>
      <c r="AF151" s="20">
        <v>33</v>
      </c>
      <c r="AG151" s="20">
        <v>100</v>
      </c>
      <c r="AH151" s="20">
        <v>974</v>
      </c>
      <c r="AI151" s="20"/>
    </row>
    <row r="152" spans="1:39">
      <c r="A152" s="20"/>
      <c r="B152" s="20"/>
      <c r="C152" s="20"/>
      <c r="I152" s="20"/>
      <c r="O152" s="20"/>
      <c r="P152" s="20" t="s">
        <v>194</v>
      </c>
      <c r="Q152" s="20">
        <v>19.899999999999999</v>
      </c>
      <c r="R152" s="20">
        <v>65.400000000000006</v>
      </c>
      <c r="S152" s="20">
        <v>0</v>
      </c>
      <c r="T152" s="20">
        <v>14.7</v>
      </c>
      <c r="U152" s="20">
        <v>0</v>
      </c>
      <c r="V152" s="20">
        <v>100</v>
      </c>
      <c r="W152" s="20">
        <v>1178</v>
      </c>
      <c r="X152" s="15">
        <f t="shared" si="2"/>
        <v>-45.500000000000007</v>
      </c>
      <c r="AA152" s="20"/>
      <c r="AB152" s="20" t="s">
        <v>195</v>
      </c>
      <c r="AC152" s="20" t="s">
        <v>174</v>
      </c>
      <c r="AD152" s="20" t="s">
        <v>174</v>
      </c>
      <c r="AE152" s="20" t="s">
        <v>174</v>
      </c>
      <c r="AF152" s="20" t="s">
        <v>174</v>
      </c>
      <c r="AG152" s="20">
        <v>100</v>
      </c>
      <c r="AH152" s="20">
        <v>0</v>
      </c>
      <c r="AI152" s="20"/>
    </row>
    <row r="153" spans="1:39">
      <c r="A153" s="20"/>
      <c r="B153" s="20"/>
      <c r="C153" s="20"/>
      <c r="I153" s="20"/>
      <c r="O153" s="20"/>
      <c r="P153" s="20" t="s">
        <v>195</v>
      </c>
      <c r="Q153" s="20">
        <v>24.6</v>
      </c>
      <c r="R153" s="20">
        <v>58.4</v>
      </c>
      <c r="S153" s="20">
        <v>0</v>
      </c>
      <c r="T153" s="20">
        <v>17</v>
      </c>
      <c r="U153" s="20">
        <v>0</v>
      </c>
      <c r="V153" s="20">
        <v>100</v>
      </c>
      <c r="W153" s="20">
        <v>1065</v>
      </c>
      <c r="X153" s="15">
        <f t="shared" si="2"/>
        <v>-33.799999999999997</v>
      </c>
      <c r="AA153" s="20"/>
      <c r="AB153" s="20" t="s">
        <v>196</v>
      </c>
      <c r="AC153" s="20" t="s">
        <v>174</v>
      </c>
      <c r="AD153" s="20" t="s">
        <v>174</v>
      </c>
      <c r="AE153" s="20" t="s">
        <v>174</v>
      </c>
      <c r="AF153" s="20" t="s">
        <v>174</v>
      </c>
      <c r="AG153" s="20">
        <v>100</v>
      </c>
      <c r="AH153" s="20">
        <v>0</v>
      </c>
      <c r="AI153" s="20"/>
    </row>
    <row r="154" spans="1:39">
      <c r="A154" s="20"/>
      <c r="B154" s="20"/>
      <c r="C154" s="20"/>
      <c r="I154" s="20"/>
      <c r="O154" s="20"/>
      <c r="P154" s="20" t="s">
        <v>196</v>
      </c>
      <c r="Q154" s="20" t="s">
        <v>174</v>
      </c>
      <c r="R154" s="20" t="s">
        <v>174</v>
      </c>
      <c r="S154" s="20" t="s">
        <v>174</v>
      </c>
      <c r="T154" s="20" t="s">
        <v>174</v>
      </c>
      <c r="U154" s="20" t="s">
        <v>174</v>
      </c>
      <c r="V154" s="20">
        <v>100</v>
      </c>
      <c r="W154" s="20">
        <v>0</v>
      </c>
      <c r="X154" s="15" t="e">
        <f t="shared" si="2"/>
        <v>#VALUE!</v>
      </c>
      <c r="AA154" s="20" t="s">
        <v>25</v>
      </c>
      <c r="AB154" s="20" t="s">
        <v>189</v>
      </c>
      <c r="AC154" s="20" t="s">
        <v>174</v>
      </c>
      <c r="AD154" s="20" t="s">
        <v>174</v>
      </c>
      <c r="AE154" s="20" t="s">
        <v>174</v>
      </c>
      <c r="AF154" s="20" t="s">
        <v>174</v>
      </c>
      <c r="AG154" s="20">
        <v>100</v>
      </c>
      <c r="AH154" s="20">
        <v>0</v>
      </c>
      <c r="AI154" s="20"/>
    </row>
    <row r="155" spans="1:39">
      <c r="A155" s="20"/>
      <c r="B155" s="20"/>
      <c r="C155" s="20"/>
      <c r="I155" s="20"/>
      <c r="O155" s="20" t="s">
        <v>25</v>
      </c>
      <c r="P155" s="20" t="s">
        <v>189</v>
      </c>
      <c r="Q155" s="20" t="s">
        <v>174</v>
      </c>
      <c r="R155" s="20" t="s">
        <v>174</v>
      </c>
      <c r="S155" s="20" t="s">
        <v>174</v>
      </c>
      <c r="T155" s="20" t="s">
        <v>174</v>
      </c>
      <c r="U155" s="20" t="s">
        <v>174</v>
      </c>
      <c r="V155" s="20">
        <v>100</v>
      </c>
      <c r="W155" s="20">
        <v>0</v>
      </c>
      <c r="X155" s="15" t="e">
        <f t="shared" si="2"/>
        <v>#VALUE!</v>
      </c>
      <c r="AA155" s="20"/>
      <c r="AB155" s="20" t="s">
        <v>190</v>
      </c>
      <c r="AC155" s="20" t="s">
        <v>174</v>
      </c>
      <c r="AD155" s="20" t="s">
        <v>174</v>
      </c>
      <c r="AE155" s="20" t="s">
        <v>174</v>
      </c>
      <c r="AF155" s="20" t="s">
        <v>174</v>
      </c>
      <c r="AG155" s="20">
        <v>100</v>
      </c>
      <c r="AH155" s="20">
        <v>0</v>
      </c>
      <c r="AI155" s="20"/>
    </row>
    <row r="156" spans="1:39">
      <c r="A156" s="20"/>
      <c r="B156" s="20"/>
      <c r="C156" s="20"/>
      <c r="I156" s="20"/>
      <c r="O156" s="20"/>
      <c r="P156" s="20" t="s">
        <v>190</v>
      </c>
      <c r="Q156" s="20" t="s">
        <v>174</v>
      </c>
      <c r="R156" s="20" t="s">
        <v>174</v>
      </c>
      <c r="S156" s="20" t="s">
        <v>174</v>
      </c>
      <c r="T156" s="20" t="s">
        <v>174</v>
      </c>
      <c r="U156" s="20" t="s">
        <v>174</v>
      </c>
      <c r="V156" s="20">
        <v>100</v>
      </c>
      <c r="W156" s="20">
        <v>0</v>
      </c>
      <c r="X156" s="15" t="e">
        <f t="shared" si="2"/>
        <v>#VALUE!</v>
      </c>
      <c r="AA156" s="20"/>
      <c r="AB156" s="20" t="s">
        <v>191</v>
      </c>
      <c r="AC156" s="20">
        <v>8.8000000000000007</v>
      </c>
      <c r="AD156" s="20">
        <v>17.2</v>
      </c>
      <c r="AE156" s="20">
        <v>72.5</v>
      </c>
      <c r="AF156" s="20">
        <v>1.5</v>
      </c>
      <c r="AG156" s="20">
        <v>100</v>
      </c>
      <c r="AH156" s="20">
        <v>964</v>
      </c>
      <c r="AI156" s="20"/>
      <c r="AM156" s="15">
        <f>AE156-AC156</f>
        <v>63.7</v>
      </c>
    </row>
    <row r="157" spans="1:39">
      <c r="A157" s="20"/>
      <c r="B157" s="20"/>
      <c r="C157" s="20"/>
      <c r="I157" s="20"/>
      <c r="O157" s="20"/>
      <c r="P157" s="20" t="s">
        <v>191</v>
      </c>
      <c r="Q157" s="20">
        <v>66</v>
      </c>
      <c r="R157" s="20">
        <v>23.3</v>
      </c>
      <c r="S157" s="20">
        <v>0</v>
      </c>
      <c r="T157" s="20">
        <v>10.4</v>
      </c>
      <c r="U157" s="20">
        <v>0.2</v>
      </c>
      <c r="V157" s="20">
        <v>100</v>
      </c>
      <c r="W157" s="20">
        <v>1063</v>
      </c>
      <c r="X157" s="15">
        <f t="shared" si="2"/>
        <v>42.7</v>
      </c>
      <c r="AA157" s="20"/>
      <c r="AB157" s="20" t="s">
        <v>192</v>
      </c>
      <c r="AC157" s="20">
        <v>17.3</v>
      </c>
      <c r="AD157" s="20">
        <v>16.399999999999999</v>
      </c>
      <c r="AE157" s="20">
        <v>63.9</v>
      </c>
      <c r="AF157" s="20">
        <v>2.2999999999999998</v>
      </c>
      <c r="AG157" s="20">
        <v>100</v>
      </c>
      <c r="AH157" s="20">
        <v>871</v>
      </c>
      <c r="AI157" s="20"/>
    </row>
    <row r="158" spans="1:39">
      <c r="A158" s="20"/>
      <c r="B158" s="20"/>
      <c r="C158" s="20"/>
      <c r="I158" s="20"/>
      <c r="O158" s="20"/>
      <c r="P158" s="20" t="s">
        <v>192</v>
      </c>
      <c r="Q158" s="20">
        <v>44.5</v>
      </c>
      <c r="R158" s="20">
        <v>39.6</v>
      </c>
      <c r="S158" s="20">
        <v>0</v>
      </c>
      <c r="T158" s="20">
        <v>15.9</v>
      </c>
      <c r="U158" s="20">
        <v>0</v>
      </c>
      <c r="V158" s="20">
        <v>100</v>
      </c>
      <c r="W158" s="20">
        <v>1000</v>
      </c>
      <c r="X158" s="15">
        <f t="shared" si="2"/>
        <v>4.8999999999999986</v>
      </c>
      <c r="AA158" s="20"/>
      <c r="AB158" s="20" t="s">
        <v>193</v>
      </c>
      <c r="AC158" s="20">
        <v>14.6</v>
      </c>
      <c r="AD158" s="20">
        <v>20.6</v>
      </c>
      <c r="AE158" s="20">
        <v>63.1</v>
      </c>
      <c r="AF158" s="20">
        <v>1.7</v>
      </c>
      <c r="AG158" s="20">
        <v>100</v>
      </c>
      <c r="AH158" s="20">
        <v>940</v>
      </c>
      <c r="AI158" s="20"/>
    </row>
    <row r="159" spans="1:39">
      <c r="A159" s="20"/>
      <c r="B159" s="20"/>
      <c r="C159" s="20"/>
      <c r="I159" s="20"/>
      <c r="O159" s="20"/>
      <c r="P159" s="20" t="s">
        <v>193</v>
      </c>
      <c r="Q159" s="20">
        <v>51.3</v>
      </c>
      <c r="R159" s="20">
        <v>31</v>
      </c>
      <c r="S159" s="20">
        <v>0</v>
      </c>
      <c r="T159" s="20">
        <v>17.7</v>
      </c>
      <c r="U159" s="20">
        <v>0</v>
      </c>
      <c r="V159" s="20">
        <v>100</v>
      </c>
      <c r="W159" s="20">
        <v>1086</v>
      </c>
      <c r="X159" s="15">
        <f t="shared" si="2"/>
        <v>20.299999999999997</v>
      </c>
      <c r="AA159" s="20"/>
      <c r="AB159" s="20" t="s">
        <v>194</v>
      </c>
      <c r="AC159" s="20" t="s">
        <v>174</v>
      </c>
      <c r="AD159" s="20" t="s">
        <v>174</v>
      </c>
      <c r="AE159" s="20" t="s">
        <v>174</v>
      </c>
      <c r="AF159" s="20" t="s">
        <v>174</v>
      </c>
      <c r="AG159" s="20">
        <v>100</v>
      </c>
      <c r="AH159" s="20">
        <v>0</v>
      </c>
      <c r="AI159" s="20"/>
    </row>
    <row r="160" spans="1:39">
      <c r="A160" s="20"/>
      <c r="B160" s="20"/>
      <c r="C160" s="20"/>
      <c r="I160" s="20"/>
      <c r="O160" s="20"/>
      <c r="P160" s="20" t="s">
        <v>194</v>
      </c>
      <c r="Q160" s="20">
        <v>46.1</v>
      </c>
      <c r="R160" s="20">
        <v>37.5</v>
      </c>
      <c r="S160" s="20">
        <v>0</v>
      </c>
      <c r="T160" s="20">
        <v>16.399999999999999</v>
      </c>
      <c r="U160" s="20">
        <v>0</v>
      </c>
      <c r="V160" s="20">
        <v>100</v>
      </c>
      <c r="W160" s="20">
        <v>1164</v>
      </c>
      <c r="X160" s="15">
        <f t="shared" si="2"/>
        <v>8.6000000000000014</v>
      </c>
      <c r="AA160" s="20"/>
      <c r="AB160" s="20" t="s">
        <v>195</v>
      </c>
      <c r="AC160" s="20" t="s">
        <v>174</v>
      </c>
      <c r="AD160" s="20" t="s">
        <v>174</v>
      </c>
      <c r="AE160" s="20" t="s">
        <v>174</v>
      </c>
      <c r="AF160" s="20" t="s">
        <v>174</v>
      </c>
      <c r="AG160" s="20">
        <v>100</v>
      </c>
      <c r="AH160" s="20">
        <v>0</v>
      </c>
      <c r="AI160" s="20"/>
    </row>
    <row r="161" spans="1:35">
      <c r="A161" s="20"/>
      <c r="B161" s="20"/>
      <c r="C161" s="20"/>
      <c r="I161" s="20"/>
      <c r="O161" s="20"/>
      <c r="P161" s="20" t="s">
        <v>195</v>
      </c>
      <c r="Q161" s="20">
        <v>46.5</v>
      </c>
      <c r="R161" s="20">
        <v>37.700000000000003</v>
      </c>
      <c r="S161" s="20">
        <v>0</v>
      </c>
      <c r="T161" s="20">
        <v>15.8</v>
      </c>
      <c r="U161" s="20">
        <v>0</v>
      </c>
      <c r="V161" s="20">
        <v>100</v>
      </c>
      <c r="W161" s="20">
        <v>1114</v>
      </c>
      <c r="X161" s="15">
        <f t="shared" si="2"/>
        <v>8.7999999999999972</v>
      </c>
      <c r="AA161" s="20"/>
      <c r="AB161" s="20" t="s">
        <v>196</v>
      </c>
      <c r="AC161" s="20" t="s">
        <v>174</v>
      </c>
      <c r="AD161" s="20" t="s">
        <v>174</v>
      </c>
      <c r="AE161" s="20" t="s">
        <v>174</v>
      </c>
      <c r="AF161" s="20" t="s">
        <v>174</v>
      </c>
      <c r="AG161" s="20">
        <v>100</v>
      </c>
      <c r="AH161" s="20">
        <v>0</v>
      </c>
      <c r="AI161" s="20"/>
    </row>
    <row r="162" spans="1:35">
      <c r="A162" s="20"/>
      <c r="B162" s="20"/>
      <c r="C162" s="20"/>
      <c r="I162" s="20"/>
      <c r="O162" s="20"/>
      <c r="P162" s="20" t="s">
        <v>196</v>
      </c>
      <c r="Q162" s="20">
        <v>46.4</v>
      </c>
      <c r="R162" s="20">
        <v>39.700000000000003</v>
      </c>
      <c r="S162" s="20">
        <v>0</v>
      </c>
      <c r="T162" s="20">
        <v>13.9</v>
      </c>
      <c r="U162" s="20">
        <v>0</v>
      </c>
      <c r="V162" s="20">
        <v>100</v>
      </c>
      <c r="W162" s="20">
        <v>1042</v>
      </c>
      <c r="X162" s="15">
        <f t="shared" si="2"/>
        <v>6.6999999999999957</v>
      </c>
      <c r="AA162" s="20" t="s">
        <v>9</v>
      </c>
      <c r="AB162" s="20" t="s">
        <v>189</v>
      </c>
      <c r="AC162" s="20" t="s">
        <v>174</v>
      </c>
      <c r="AD162" s="20" t="s">
        <v>174</v>
      </c>
      <c r="AE162" s="20" t="s">
        <v>174</v>
      </c>
      <c r="AF162" s="20" t="s">
        <v>174</v>
      </c>
      <c r="AG162" s="20">
        <v>100</v>
      </c>
      <c r="AH162" s="20">
        <v>0</v>
      </c>
      <c r="AI162" s="20"/>
    </row>
    <row r="163" spans="1:35">
      <c r="A163" s="20"/>
      <c r="B163" s="20"/>
      <c r="C163" s="20"/>
      <c r="I163" s="20"/>
      <c r="O163" s="20" t="s">
        <v>9</v>
      </c>
      <c r="P163" s="20" t="s">
        <v>189</v>
      </c>
      <c r="Q163" s="20">
        <v>0</v>
      </c>
      <c r="R163" s="20">
        <v>0</v>
      </c>
      <c r="S163" s="20">
        <v>100</v>
      </c>
      <c r="T163" s="20">
        <v>0</v>
      </c>
      <c r="U163" s="20">
        <v>0</v>
      </c>
      <c r="V163" s="20">
        <v>100</v>
      </c>
      <c r="W163" s="20">
        <v>402</v>
      </c>
      <c r="X163" s="15">
        <f t="shared" si="2"/>
        <v>0</v>
      </c>
      <c r="AA163" s="20"/>
      <c r="AB163" s="20" t="s">
        <v>190</v>
      </c>
      <c r="AC163" s="20" t="s">
        <v>174</v>
      </c>
      <c r="AD163" s="20" t="s">
        <v>174</v>
      </c>
      <c r="AE163" s="20" t="s">
        <v>174</v>
      </c>
      <c r="AF163" s="20" t="s">
        <v>174</v>
      </c>
      <c r="AG163" s="20">
        <v>100</v>
      </c>
      <c r="AH163" s="20">
        <v>0</v>
      </c>
      <c r="AI163" s="20"/>
    </row>
    <row r="164" spans="1:35">
      <c r="A164" s="20"/>
      <c r="B164" s="20"/>
      <c r="C164" s="20"/>
      <c r="I164" s="20"/>
      <c r="O164" s="20"/>
      <c r="P164" s="20" t="s">
        <v>190</v>
      </c>
      <c r="Q164" s="20" t="s">
        <v>174</v>
      </c>
      <c r="R164" s="20" t="s">
        <v>174</v>
      </c>
      <c r="S164" s="20" t="s">
        <v>174</v>
      </c>
      <c r="T164" s="20" t="s">
        <v>174</v>
      </c>
      <c r="U164" s="20" t="s">
        <v>174</v>
      </c>
      <c r="V164" s="20">
        <v>100</v>
      </c>
      <c r="W164" s="20">
        <v>0</v>
      </c>
      <c r="X164" s="15" t="e">
        <f t="shared" si="2"/>
        <v>#VALUE!</v>
      </c>
      <c r="AA164" s="20"/>
      <c r="AB164" s="20" t="s">
        <v>191</v>
      </c>
      <c r="AC164" s="20">
        <v>15.3</v>
      </c>
      <c r="AD164" s="20">
        <v>8.8000000000000007</v>
      </c>
      <c r="AE164" s="20">
        <v>67.3</v>
      </c>
      <c r="AF164" s="20">
        <v>8.6</v>
      </c>
      <c r="AG164" s="20">
        <v>100</v>
      </c>
      <c r="AH164" s="20">
        <v>1119</v>
      </c>
      <c r="AI164" s="20"/>
    </row>
    <row r="165" spans="1:35">
      <c r="A165" s="20"/>
      <c r="B165" s="20"/>
      <c r="C165" s="20"/>
      <c r="I165" s="20"/>
      <c r="O165" s="20"/>
      <c r="P165" s="20" t="s">
        <v>191</v>
      </c>
      <c r="Q165" s="20">
        <v>38.700000000000003</v>
      </c>
      <c r="R165" s="20">
        <v>43.4</v>
      </c>
      <c r="S165" s="20">
        <v>0</v>
      </c>
      <c r="T165" s="20">
        <v>17.899999999999999</v>
      </c>
      <c r="U165" s="20">
        <v>0</v>
      </c>
      <c r="V165" s="20">
        <v>100</v>
      </c>
      <c r="W165" s="20">
        <v>1400</v>
      </c>
      <c r="X165" s="15">
        <f t="shared" si="2"/>
        <v>-4.6999999999999957</v>
      </c>
      <c r="AA165" s="20"/>
      <c r="AB165" s="20" t="s">
        <v>192</v>
      </c>
      <c r="AC165" s="20">
        <v>9.6999999999999993</v>
      </c>
      <c r="AD165" s="20">
        <v>2.9</v>
      </c>
      <c r="AE165" s="20">
        <v>52.9</v>
      </c>
      <c r="AF165" s="20">
        <v>34.6</v>
      </c>
      <c r="AG165" s="20">
        <v>100</v>
      </c>
      <c r="AH165" s="20">
        <v>1035</v>
      </c>
      <c r="AI165" s="20"/>
    </row>
    <row r="166" spans="1:35">
      <c r="A166" s="20"/>
      <c r="B166" s="20"/>
      <c r="C166" s="20"/>
      <c r="I166" s="20"/>
      <c r="O166" s="20"/>
      <c r="P166" s="20" t="s">
        <v>192</v>
      </c>
      <c r="Q166" s="20">
        <v>30.8</v>
      </c>
      <c r="R166" s="20">
        <v>51.1</v>
      </c>
      <c r="S166" s="20">
        <v>0</v>
      </c>
      <c r="T166" s="20">
        <v>18.100000000000001</v>
      </c>
      <c r="U166" s="20">
        <v>0</v>
      </c>
      <c r="V166" s="20">
        <v>100</v>
      </c>
      <c r="W166" s="20">
        <v>1171</v>
      </c>
      <c r="X166" s="15">
        <f t="shared" si="2"/>
        <v>-20.3</v>
      </c>
      <c r="AA166" s="20"/>
      <c r="AB166" s="20" t="s">
        <v>193</v>
      </c>
      <c r="AC166" s="20">
        <v>12.8</v>
      </c>
      <c r="AD166" s="20">
        <v>4.7</v>
      </c>
      <c r="AE166" s="20">
        <v>50.3</v>
      </c>
      <c r="AF166" s="20">
        <v>32.200000000000003</v>
      </c>
      <c r="AG166" s="20">
        <v>100</v>
      </c>
      <c r="AH166" s="20">
        <v>976</v>
      </c>
      <c r="AI166" s="20"/>
    </row>
    <row r="167" spans="1:35">
      <c r="A167" s="20"/>
      <c r="B167" s="20"/>
      <c r="C167" s="20"/>
      <c r="I167" s="20"/>
      <c r="O167" s="20"/>
      <c r="P167" s="20" t="s">
        <v>193</v>
      </c>
      <c r="Q167" s="20">
        <v>30</v>
      </c>
      <c r="R167" s="20">
        <v>47.1</v>
      </c>
      <c r="S167" s="20">
        <v>0</v>
      </c>
      <c r="T167" s="20">
        <v>22.9</v>
      </c>
      <c r="U167" s="20">
        <v>0</v>
      </c>
      <c r="V167" s="20">
        <v>100</v>
      </c>
      <c r="W167" s="20">
        <v>1200</v>
      </c>
      <c r="X167" s="15">
        <f t="shared" si="2"/>
        <v>-17.100000000000001</v>
      </c>
      <c r="AA167" s="20"/>
      <c r="AB167" s="20" t="s">
        <v>194</v>
      </c>
      <c r="AC167" s="20">
        <v>11</v>
      </c>
      <c r="AD167" s="20">
        <v>5.6</v>
      </c>
      <c r="AE167" s="20">
        <v>45.7</v>
      </c>
      <c r="AF167" s="20">
        <v>37.700000000000003</v>
      </c>
      <c r="AG167" s="20">
        <v>100</v>
      </c>
      <c r="AH167" s="20">
        <v>982</v>
      </c>
      <c r="AI167" s="20"/>
    </row>
    <row r="168" spans="1:35">
      <c r="A168" s="20"/>
      <c r="B168" s="20"/>
      <c r="C168" s="20"/>
      <c r="I168" s="20"/>
      <c r="O168" s="20"/>
      <c r="P168" s="20" t="s">
        <v>194</v>
      </c>
      <c r="Q168" s="20">
        <v>22.9</v>
      </c>
      <c r="R168" s="20">
        <v>53.1</v>
      </c>
      <c r="S168" s="20">
        <v>0</v>
      </c>
      <c r="T168" s="20">
        <v>23.9</v>
      </c>
      <c r="U168" s="20">
        <v>0</v>
      </c>
      <c r="V168" s="20">
        <v>100</v>
      </c>
      <c r="W168" s="20">
        <v>1199</v>
      </c>
      <c r="X168" s="15">
        <f t="shared" si="2"/>
        <v>-30.200000000000003</v>
      </c>
      <c r="AA168" s="20"/>
      <c r="AB168" s="20" t="s">
        <v>195</v>
      </c>
      <c r="AC168" s="20" t="s">
        <v>174</v>
      </c>
      <c r="AD168" s="20" t="s">
        <v>174</v>
      </c>
      <c r="AE168" s="20" t="s">
        <v>174</v>
      </c>
      <c r="AF168" s="20" t="s">
        <v>174</v>
      </c>
      <c r="AG168" s="20">
        <v>100</v>
      </c>
      <c r="AH168" s="20">
        <v>0</v>
      </c>
      <c r="AI168" s="20"/>
    </row>
    <row r="169" spans="1:35">
      <c r="A169" s="20"/>
      <c r="B169" s="20"/>
      <c r="C169" s="20"/>
      <c r="I169" s="20"/>
      <c r="O169" s="20"/>
      <c r="P169" s="20" t="s">
        <v>195</v>
      </c>
      <c r="Q169" s="20">
        <v>25.5</v>
      </c>
      <c r="R169" s="20">
        <v>53.1</v>
      </c>
      <c r="S169" s="20">
        <v>0</v>
      </c>
      <c r="T169" s="20">
        <v>21.4</v>
      </c>
      <c r="U169" s="20">
        <v>0</v>
      </c>
      <c r="V169" s="20">
        <v>100</v>
      </c>
      <c r="W169" s="20">
        <v>1200</v>
      </c>
      <c r="X169" s="15">
        <f t="shared" si="2"/>
        <v>-27.6</v>
      </c>
      <c r="AA169" s="20"/>
      <c r="AB169" s="20" t="s">
        <v>196</v>
      </c>
      <c r="AC169" s="20" t="s">
        <v>174</v>
      </c>
      <c r="AD169" s="20" t="s">
        <v>174</v>
      </c>
      <c r="AE169" s="20" t="s">
        <v>174</v>
      </c>
      <c r="AF169" s="20" t="s">
        <v>174</v>
      </c>
      <c r="AG169" s="20">
        <v>100</v>
      </c>
      <c r="AH169" s="20">
        <v>0</v>
      </c>
      <c r="AI169" s="20"/>
    </row>
    <row r="170" spans="1:35">
      <c r="I170" s="20"/>
      <c r="O170" s="20"/>
      <c r="P170" s="20" t="s">
        <v>196</v>
      </c>
      <c r="Q170" s="20" t="s">
        <v>174</v>
      </c>
      <c r="R170" s="20" t="s">
        <v>174</v>
      </c>
      <c r="S170" s="20" t="s">
        <v>174</v>
      </c>
      <c r="T170" s="20" t="s">
        <v>174</v>
      </c>
      <c r="U170" s="20" t="s">
        <v>174</v>
      </c>
      <c r="V170" s="20">
        <v>100</v>
      </c>
      <c r="W170" s="20">
        <v>0</v>
      </c>
      <c r="X170" s="15" t="e">
        <f t="shared" si="2"/>
        <v>#VALUE!</v>
      </c>
      <c r="AA170" s="20" t="s">
        <v>33</v>
      </c>
      <c r="AB170" s="20" t="s">
        <v>189</v>
      </c>
      <c r="AC170" s="20" t="s">
        <v>174</v>
      </c>
      <c r="AD170" s="20" t="s">
        <v>174</v>
      </c>
      <c r="AE170" s="20" t="s">
        <v>174</v>
      </c>
      <c r="AF170" s="20" t="s">
        <v>174</v>
      </c>
      <c r="AG170" s="20">
        <v>100</v>
      </c>
      <c r="AH170" s="20">
        <v>0</v>
      </c>
      <c r="AI170" s="20"/>
    </row>
    <row r="171" spans="1:35">
      <c r="I171" s="20"/>
      <c r="O171" s="20" t="s">
        <v>33</v>
      </c>
      <c r="P171" s="20" t="s">
        <v>189</v>
      </c>
      <c r="Q171" s="20" t="s">
        <v>174</v>
      </c>
      <c r="R171" s="20" t="s">
        <v>174</v>
      </c>
      <c r="S171" s="20" t="s">
        <v>174</v>
      </c>
      <c r="T171" s="20" t="s">
        <v>174</v>
      </c>
      <c r="U171" s="20" t="s">
        <v>174</v>
      </c>
      <c r="V171" s="20">
        <v>100</v>
      </c>
      <c r="W171" s="20">
        <v>0</v>
      </c>
      <c r="X171" s="15" t="e">
        <f t="shared" si="2"/>
        <v>#VALUE!</v>
      </c>
      <c r="AA171" s="20"/>
      <c r="AB171" s="20" t="s">
        <v>190</v>
      </c>
      <c r="AC171" s="20" t="s">
        <v>174</v>
      </c>
      <c r="AD171" s="20" t="s">
        <v>174</v>
      </c>
      <c r="AE171" s="20" t="s">
        <v>174</v>
      </c>
      <c r="AF171" s="20" t="s">
        <v>174</v>
      </c>
      <c r="AG171" s="20">
        <v>100</v>
      </c>
      <c r="AH171" s="20">
        <v>0</v>
      </c>
      <c r="AI171" s="20"/>
    </row>
    <row r="172" spans="1:35">
      <c r="I172" s="20"/>
      <c r="O172" s="20"/>
      <c r="P172" s="20" t="s">
        <v>190</v>
      </c>
      <c r="Q172" s="20" t="s">
        <v>174</v>
      </c>
      <c r="R172" s="20" t="s">
        <v>174</v>
      </c>
      <c r="S172" s="20" t="s">
        <v>174</v>
      </c>
      <c r="T172" s="20" t="s">
        <v>174</v>
      </c>
      <c r="U172" s="20" t="s">
        <v>174</v>
      </c>
      <c r="V172" s="20">
        <v>100</v>
      </c>
      <c r="W172" s="20">
        <v>0</v>
      </c>
      <c r="X172" s="15" t="e">
        <f t="shared" si="2"/>
        <v>#VALUE!</v>
      </c>
      <c r="AA172" s="20"/>
      <c r="AB172" s="20" t="s">
        <v>191</v>
      </c>
      <c r="AC172" s="20" t="s">
        <v>174</v>
      </c>
      <c r="AD172" s="20" t="s">
        <v>174</v>
      </c>
      <c r="AE172" s="20" t="s">
        <v>174</v>
      </c>
      <c r="AF172" s="20" t="s">
        <v>174</v>
      </c>
      <c r="AG172" s="20">
        <v>100</v>
      </c>
      <c r="AH172" s="20">
        <v>0</v>
      </c>
      <c r="AI172" s="20"/>
    </row>
    <row r="173" spans="1:35">
      <c r="I173" s="20"/>
      <c r="O173" s="20"/>
      <c r="P173" s="20" t="s">
        <v>191</v>
      </c>
      <c r="Q173" s="20" t="s">
        <v>174</v>
      </c>
      <c r="R173" s="20" t="s">
        <v>174</v>
      </c>
      <c r="S173" s="20" t="s">
        <v>174</v>
      </c>
      <c r="T173" s="20" t="s">
        <v>174</v>
      </c>
      <c r="U173" s="20" t="s">
        <v>174</v>
      </c>
      <c r="V173" s="20">
        <v>100</v>
      </c>
      <c r="W173" s="20">
        <v>0</v>
      </c>
      <c r="X173" s="15" t="e">
        <f t="shared" si="2"/>
        <v>#VALUE!</v>
      </c>
      <c r="AA173" s="20"/>
      <c r="AB173" s="20" t="s">
        <v>192</v>
      </c>
      <c r="AC173" s="20" t="s">
        <v>174</v>
      </c>
      <c r="AD173" s="20" t="s">
        <v>174</v>
      </c>
      <c r="AE173" s="20" t="s">
        <v>174</v>
      </c>
      <c r="AF173" s="20" t="s">
        <v>174</v>
      </c>
      <c r="AG173" s="20">
        <v>100</v>
      </c>
      <c r="AH173" s="20">
        <v>0</v>
      </c>
      <c r="AI173" s="20"/>
    </row>
    <row r="174" spans="1:35">
      <c r="I174" s="20"/>
      <c r="O174" s="20"/>
      <c r="P174" s="20" t="s">
        <v>192</v>
      </c>
      <c r="Q174" s="20" t="s">
        <v>174</v>
      </c>
      <c r="R174" s="20" t="s">
        <v>174</v>
      </c>
      <c r="S174" s="20" t="s">
        <v>174</v>
      </c>
      <c r="T174" s="20" t="s">
        <v>174</v>
      </c>
      <c r="U174" s="20" t="s">
        <v>174</v>
      </c>
      <c r="V174" s="20">
        <v>100</v>
      </c>
      <c r="W174" s="20">
        <v>0</v>
      </c>
      <c r="X174" s="15" t="e">
        <f t="shared" si="2"/>
        <v>#VALUE!</v>
      </c>
      <c r="AA174" s="20"/>
      <c r="AB174" s="20" t="s">
        <v>193</v>
      </c>
      <c r="AC174" s="20">
        <v>15.7</v>
      </c>
      <c r="AD174" s="20">
        <v>10.199999999999999</v>
      </c>
      <c r="AE174" s="20">
        <v>50.6</v>
      </c>
      <c r="AF174" s="20">
        <v>23.5</v>
      </c>
      <c r="AG174" s="20">
        <v>100</v>
      </c>
      <c r="AH174" s="20">
        <v>873</v>
      </c>
      <c r="AI174" s="20"/>
    </row>
    <row r="175" spans="1:35">
      <c r="I175" s="20"/>
      <c r="O175" s="20"/>
      <c r="P175" s="20" t="s">
        <v>193</v>
      </c>
      <c r="Q175" s="20">
        <v>28.2</v>
      </c>
      <c r="R175" s="20">
        <v>52.3</v>
      </c>
      <c r="S175" s="20">
        <v>0</v>
      </c>
      <c r="T175" s="20">
        <v>19.5</v>
      </c>
      <c r="U175" s="20">
        <v>0</v>
      </c>
      <c r="V175" s="20">
        <v>100</v>
      </c>
      <c r="W175" s="20">
        <v>1000</v>
      </c>
      <c r="X175" s="15">
        <f t="shared" si="2"/>
        <v>-24.099999999999998</v>
      </c>
      <c r="AA175" s="20"/>
      <c r="AB175" s="20" t="s">
        <v>194</v>
      </c>
      <c r="AC175" s="20">
        <v>12.3</v>
      </c>
      <c r="AD175" s="20">
        <v>15.1</v>
      </c>
      <c r="AE175" s="20">
        <v>49.9</v>
      </c>
      <c r="AF175" s="20">
        <v>22.7</v>
      </c>
      <c r="AG175" s="20">
        <v>100</v>
      </c>
      <c r="AH175" s="20">
        <v>860</v>
      </c>
      <c r="AI175" s="20"/>
    </row>
    <row r="176" spans="1:35">
      <c r="I176" s="20"/>
      <c r="O176" s="20"/>
      <c r="P176" s="20" t="s">
        <v>194</v>
      </c>
      <c r="Q176" s="20">
        <v>32.1</v>
      </c>
      <c r="R176" s="20">
        <v>52.2</v>
      </c>
      <c r="S176" s="20">
        <v>0</v>
      </c>
      <c r="T176" s="20">
        <v>15.7</v>
      </c>
      <c r="U176" s="20">
        <v>0</v>
      </c>
      <c r="V176" s="20">
        <v>100</v>
      </c>
      <c r="W176" s="20">
        <v>1000</v>
      </c>
      <c r="X176" s="15">
        <f t="shared" si="2"/>
        <v>-20.100000000000001</v>
      </c>
      <c r="AA176" s="20"/>
      <c r="AB176" s="20" t="s">
        <v>195</v>
      </c>
      <c r="AC176" s="20" t="s">
        <v>174</v>
      </c>
      <c r="AD176" s="20" t="s">
        <v>174</v>
      </c>
      <c r="AE176" s="20" t="s">
        <v>174</v>
      </c>
      <c r="AF176" s="20" t="s">
        <v>174</v>
      </c>
      <c r="AG176" s="20">
        <v>100</v>
      </c>
      <c r="AH176" s="20">
        <v>0</v>
      </c>
      <c r="AI176" s="20"/>
    </row>
    <row r="177" spans="9:35">
      <c r="I177" s="20"/>
      <c r="O177" s="20"/>
      <c r="P177" s="20" t="s">
        <v>195</v>
      </c>
      <c r="Q177" s="20">
        <v>33.200000000000003</v>
      </c>
      <c r="R177" s="20">
        <v>58.1</v>
      </c>
      <c r="S177" s="20">
        <v>0</v>
      </c>
      <c r="T177" s="20">
        <v>8.6999999999999993</v>
      </c>
      <c r="U177" s="20">
        <v>0</v>
      </c>
      <c r="V177" s="20">
        <v>100</v>
      </c>
      <c r="W177" s="20">
        <v>1002</v>
      </c>
      <c r="X177" s="15">
        <f t="shared" si="2"/>
        <v>-24.9</v>
      </c>
      <c r="AA177" s="20"/>
      <c r="AB177" s="20" t="s">
        <v>196</v>
      </c>
      <c r="AC177" s="20" t="s">
        <v>174</v>
      </c>
      <c r="AD177" s="20" t="s">
        <v>174</v>
      </c>
      <c r="AE177" s="20" t="s">
        <v>174</v>
      </c>
      <c r="AF177" s="20" t="s">
        <v>174</v>
      </c>
      <c r="AG177" s="20">
        <v>100</v>
      </c>
      <c r="AH177" s="20">
        <v>0</v>
      </c>
      <c r="AI177" s="20"/>
    </row>
    <row r="178" spans="9:35">
      <c r="I178" s="20"/>
      <c r="O178" s="20"/>
      <c r="P178" s="20" t="s">
        <v>196</v>
      </c>
      <c r="Q178" s="20" t="s">
        <v>174</v>
      </c>
      <c r="R178" s="20" t="s">
        <v>174</v>
      </c>
      <c r="S178" s="20" t="s">
        <v>174</v>
      </c>
      <c r="T178" s="20" t="s">
        <v>174</v>
      </c>
      <c r="U178" s="20" t="s">
        <v>174</v>
      </c>
      <c r="V178" s="20">
        <v>100</v>
      </c>
      <c r="W178" s="20">
        <v>0</v>
      </c>
      <c r="X178" s="15" t="e">
        <f t="shared" si="2"/>
        <v>#VALUE!</v>
      </c>
      <c r="AA178" s="20" t="s">
        <v>76</v>
      </c>
      <c r="AB178" s="20" t="s">
        <v>189</v>
      </c>
      <c r="AC178" s="20" t="s">
        <v>174</v>
      </c>
      <c r="AD178" s="20" t="s">
        <v>174</v>
      </c>
      <c r="AE178" s="20" t="s">
        <v>174</v>
      </c>
      <c r="AF178" s="20" t="s">
        <v>174</v>
      </c>
      <c r="AG178" s="20">
        <v>100</v>
      </c>
      <c r="AH178" s="20">
        <v>0</v>
      </c>
      <c r="AI178" s="20"/>
    </row>
    <row r="179" spans="9:35">
      <c r="I179" s="20"/>
      <c r="O179" s="20" t="s">
        <v>76</v>
      </c>
      <c r="P179" s="20" t="s">
        <v>189</v>
      </c>
      <c r="Q179" s="20" t="s">
        <v>174</v>
      </c>
      <c r="R179" s="20" t="s">
        <v>174</v>
      </c>
      <c r="S179" s="20" t="s">
        <v>174</v>
      </c>
      <c r="T179" s="20" t="s">
        <v>174</v>
      </c>
      <c r="U179" s="20" t="s">
        <v>174</v>
      </c>
      <c r="V179" s="20">
        <v>100</v>
      </c>
      <c r="W179" s="20">
        <v>0</v>
      </c>
      <c r="X179" s="15" t="e">
        <f t="shared" si="2"/>
        <v>#VALUE!</v>
      </c>
      <c r="AA179" s="20"/>
      <c r="AB179" s="20" t="s">
        <v>190</v>
      </c>
      <c r="AC179" s="20" t="s">
        <v>174</v>
      </c>
      <c r="AD179" s="20" t="s">
        <v>174</v>
      </c>
      <c r="AE179" s="20" t="s">
        <v>174</v>
      </c>
      <c r="AF179" s="20" t="s">
        <v>174</v>
      </c>
      <c r="AG179" s="20">
        <v>100</v>
      </c>
      <c r="AH179" s="20">
        <v>0</v>
      </c>
      <c r="AI179" s="20"/>
    </row>
    <row r="180" spans="9:35">
      <c r="I180" s="20"/>
      <c r="O180" s="20"/>
      <c r="P180" s="20" t="s">
        <v>190</v>
      </c>
      <c r="Q180" s="20" t="s">
        <v>174</v>
      </c>
      <c r="R180" s="20" t="s">
        <v>174</v>
      </c>
      <c r="S180" s="20" t="s">
        <v>174</v>
      </c>
      <c r="T180" s="20" t="s">
        <v>174</v>
      </c>
      <c r="U180" s="20" t="s">
        <v>174</v>
      </c>
      <c r="V180" s="20">
        <v>100</v>
      </c>
      <c r="W180" s="20">
        <v>0</v>
      </c>
      <c r="X180" s="15" t="e">
        <f t="shared" si="2"/>
        <v>#VALUE!</v>
      </c>
      <c r="AA180" s="20"/>
      <c r="AB180" s="20" t="s">
        <v>191</v>
      </c>
      <c r="AC180" s="20" t="s">
        <v>174</v>
      </c>
      <c r="AD180" s="20" t="s">
        <v>174</v>
      </c>
      <c r="AE180" s="20" t="s">
        <v>174</v>
      </c>
      <c r="AF180" s="20" t="s">
        <v>174</v>
      </c>
      <c r="AG180" s="20">
        <v>100</v>
      </c>
      <c r="AH180" s="20">
        <v>0</v>
      </c>
      <c r="AI180" s="20"/>
    </row>
    <row r="181" spans="9:35">
      <c r="I181" s="20"/>
      <c r="O181" s="20"/>
      <c r="P181" s="20" t="s">
        <v>191</v>
      </c>
      <c r="Q181" s="20" t="s">
        <v>174</v>
      </c>
      <c r="R181" s="20" t="s">
        <v>174</v>
      </c>
      <c r="S181" s="20" t="s">
        <v>174</v>
      </c>
      <c r="T181" s="20" t="s">
        <v>174</v>
      </c>
      <c r="U181" s="20" t="s">
        <v>174</v>
      </c>
      <c r="V181" s="20">
        <v>100</v>
      </c>
      <c r="W181" s="20">
        <v>0</v>
      </c>
      <c r="X181" s="15" t="e">
        <f t="shared" si="2"/>
        <v>#VALUE!</v>
      </c>
      <c r="AA181" s="20"/>
      <c r="AB181" s="20" t="s">
        <v>192</v>
      </c>
      <c r="AC181" s="20" t="s">
        <v>174</v>
      </c>
      <c r="AD181" s="20" t="s">
        <v>174</v>
      </c>
      <c r="AE181" s="20" t="s">
        <v>174</v>
      </c>
      <c r="AF181" s="20" t="s">
        <v>174</v>
      </c>
      <c r="AG181" s="20">
        <v>100</v>
      </c>
      <c r="AH181" s="20">
        <v>0</v>
      </c>
      <c r="AI181" s="20"/>
    </row>
    <row r="182" spans="9:35">
      <c r="I182" s="20"/>
      <c r="O182" s="20"/>
      <c r="P182" s="20" t="s">
        <v>192</v>
      </c>
      <c r="Q182" s="20" t="s">
        <v>174</v>
      </c>
      <c r="R182" s="20" t="s">
        <v>174</v>
      </c>
      <c r="S182" s="20" t="s">
        <v>174</v>
      </c>
      <c r="T182" s="20" t="s">
        <v>174</v>
      </c>
      <c r="U182" s="20" t="s">
        <v>174</v>
      </c>
      <c r="V182" s="20">
        <v>100</v>
      </c>
      <c r="W182" s="20">
        <v>0</v>
      </c>
      <c r="X182" s="15" t="e">
        <f t="shared" si="2"/>
        <v>#VALUE!</v>
      </c>
      <c r="AA182" s="20"/>
      <c r="AB182" s="20" t="s">
        <v>193</v>
      </c>
      <c r="AC182" s="20" t="s">
        <v>174</v>
      </c>
      <c r="AD182" s="20" t="s">
        <v>174</v>
      </c>
      <c r="AE182" s="20" t="s">
        <v>174</v>
      </c>
      <c r="AF182" s="20" t="s">
        <v>174</v>
      </c>
      <c r="AG182" s="20">
        <v>100</v>
      </c>
      <c r="AH182" s="20">
        <v>0</v>
      </c>
      <c r="AI182" s="20"/>
    </row>
    <row r="183" spans="9:35">
      <c r="I183" s="20"/>
      <c r="O183" s="20"/>
      <c r="P183" s="20" t="s">
        <v>193</v>
      </c>
      <c r="Q183" s="20" t="s">
        <v>174</v>
      </c>
      <c r="R183" s="20" t="s">
        <v>174</v>
      </c>
      <c r="S183" s="20" t="s">
        <v>174</v>
      </c>
      <c r="T183" s="20" t="s">
        <v>174</v>
      </c>
      <c r="U183" s="20" t="s">
        <v>174</v>
      </c>
      <c r="V183" s="20">
        <v>100</v>
      </c>
      <c r="W183" s="20">
        <v>0</v>
      </c>
      <c r="X183" s="15" t="e">
        <f t="shared" si="2"/>
        <v>#VALUE!</v>
      </c>
      <c r="AA183" s="20"/>
      <c r="AB183" s="20" t="s">
        <v>194</v>
      </c>
      <c r="AC183" s="20" t="s">
        <v>174</v>
      </c>
      <c r="AD183" s="20" t="s">
        <v>174</v>
      </c>
      <c r="AE183" s="20" t="s">
        <v>174</v>
      </c>
      <c r="AF183" s="20" t="s">
        <v>174</v>
      </c>
      <c r="AG183" s="20">
        <v>100</v>
      </c>
      <c r="AH183" s="20">
        <v>0</v>
      </c>
      <c r="AI183" s="20"/>
    </row>
    <row r="184" spans="9:35">
      <c r="I184" s="20"/>
      <c r="O184" s="20"/>
      <c r="P184" s="20" t="s">
        <v>194</v>
      </c>
      <c r="Q184" s="20" t="s">
        <v>174</v>
      </c>
      <c r="R184" s="20" t="s">
        <v>174</v>
      </c>
      <c r="S184" s="20" t="s">
        <v>174</v>
      </c>
      <c r="T184" s="20" t="s">
        <v>174</v>
      </c>
      <c r="U184" s="20" t="s">
        <v>174</v>
      </c>
      <c r="V184" s="20">
        <v>100</v>
      </c>
      <c r="W184" s="20">
        <v>0</v>
      </c>
      <c r="X184" s="15" t="e">
        <f t="shared" si="2"/>
        <v>#VALUE!</v>
      </c>
      <c r="AA184" s="20"/>
      <c r="AB184" s="20" t="s">
        <v>195</v>
      </c>
      <c r="AC184" s="20" t="s">
        <v>174</v>
      </c>
      <c r="AD184" s="20" t="s">
        <v>174</v>
      </c>
      <c r="AE184" s="20" t="s">
        <v>174</v>
      </c>
      <c r="AF184" s="20" t="s">
        <v>174</v>
      </c>
      <c r="AG184" s="20">
        <v>100</v>
      </c>
      <c r="AH184" s="20">
        <v>0</v>
      </c>
      <c r="AI184" s="20"/>
    </row>
    <row r="185" spans="9:35">
      <c r="I185" s="20"/>
      <c r="O185" s="20"/>
      <c r="P185" s="20" t="s">
        <v>195</v>
      </c>
      <c r="Q185" s="20">
        <v>58.1</v>
      </c>
      <c r="R185" s="20">
        <v>25.7</v>
      </c>
      <c r="S185" s="20">
        <v>0</v>
      </c>
      <c r="T185" s="20">
        <v>16.2</v>
      </c>
      <c r="U185" s="20">
        <v>0</v>
      </c>
      <c r="V185" s="20">
        <v>100</v>
      </c>
      <c r="W185" s="20">
        <v>993</v>
      </c>
      <c r="X185" s="15">
        <f t="shared" si="2"/>
        <v>32.400000000000006</v>
      </c>
      <c r="AA185" s="20"/>
      <c r="AB185" s="20" t="s">
        <v>196</v>
      </c>
      <c r="AC185" s="20" t="s">
        <v>174</v>
      </c>
      <c r="AD185" s="20" t="s">
        <v>174</v>
      </c>
      <c r="AE185" s="20" t="s">
        <v>174</v>
      </c>
      <c r="AF185" s="20" t="s">
        <v>174</v>
      </c>
      <c r="AG185" s="20">
        <v>100</v>
      </c>
      <c r="AH185" s="20">
        <v>0</v>
      </c>
      <c r="AI185" s="20"/>
    </row>
    <row r="186" spans="9:35">
      <c r="I186" s="20"/>
      <c r="O186" s="20"/>
      <c r="P186" s="20" t="s">
        <v>196</v>
      </c>
      <c r="Q186" s="20" t="s">
        <v>174</v>
      </c>
      <c r="R186" s="20" t="s">
        <v>174</v>
      </c>
      <c r="S186" s="20" t="s">
        <v>174</v>
      </c>
      <c r="T186" s="20" t="s">
        <v>174</v>
      </c>
      <c r="U186" s="20" t="s">
        <v>174</v>
      </c>
      <c r="V186" s="20">
        <v>100</v>
      </c>
      <c r="W186" s="20">
        <v>0</v>
      </c>
      <c r="X186" s="15" t="e">
        <f t="shared" si="2"/>
        <v>#VALUE!</v>
      </c>
      <c r="AA186" s="20" t="s">
        <v>176</v>
      </c>
      <c r="AB186" s="20" t="s">
        <v>189</v>
      </c>
      <c r="AC186" s="20" t="s">
        <v>174</v>
      </c>
      <c r="AD186" s="20" t="s">
        <v>174</v>
      </c>
      <c r="AE186" s="20" t="s">
        <v>174</v>
      </c>
      <c r="AF186" s="20" t="s">
        <v>174</v>
      </c>
      <c r="AG186" s="20">
        <v>100</v>
      </c>
      <c r="AH186" s="20">
        <v>0</v>
      </c>
      <c r="AI186" s="20"/>
    </row>
    <row r="187" spans="9:35">
      <c r="I187" s="20"/>
      <c r="O187" s="20" t="s">
        <v>176</v>
      </c>
      <c r="P187" s="20" t="s">
        <v>189</v>
      </c>
      <c r="Q187" s="20">
        <v>0</v>
      </c>
      <c r="R187" s="20">
        <v>0</v>
      </c>
      <c r="S187" s="20">
        <v>100</v>
      </c>
      <c r="T187" s="20">
        <v>0</v>
      </c>
      <c r="U187" s="20">
        <v>0</v>
      </c>
      <c r="V187" s="20">
        <v>100</v>
      </c>
      <c r="W187" s="20">
        <v>837</v>
      </c>
      <c r="X187" s="15">
        <f t="shared" si="2"/>
        <v>0</v>
      </c>
      <c r="AA187" s="20"/>
      <c r="AB187" s="20" t="s">
        <v>190</v>
      </c>
      <c r="AC187" s="20" t="s">
        <v>174</v>
      </c>
      <c r="AD187" s="20" t="s">
        <v>174</v>
      </c>
      <c r="AE187" s="20" t="s">
        <v>174</v>
      </c>
      <c r="AF187" s="20" t="s">
        <v>174</v>
      </c>
      <c r="AG187" s="20">
        <v>100</v>
      </c>
      <c r="AH187" s="20">
        <v>0</v>
      </c>
      <c r="AI187" s="20"/>
    </row>
    <row r="188" spans="9:35">
      <c r="I188" s="20"/>
      <c r="O188" s="20"/>
      <c r="P188" s="20" t="s">
        <v>190</v>
      </c>
      <c r="Q188" s="20">
        <v>0</v>
      </c>
      <c r="R188" s="20">
        <v>0</v>
      </c>
      <c r="S188" s="20">
        <v>100</v>
      </c>
      <c r="T188" s="20">
        <v>0</v>
      </c>
      <c r="U188" s="20">
        <v>0</v>
      </c>
      <c r="V188" s="20">
        <v>100</v>
      </c>
      <c r="W188" s="20">
        <v>1085</v>
      </c>
      <c r="X188" s="15">
        <f t="shared" si="2"/>
        <v>0</v>
      </c>
      <c r="AA188" s="20"/>
      <c r="AB188" s="20" t="s">
        <v>191</v>
      </c>
      <c r="AC188" s="20" t="s">
        <v>174</v>
      </c>
      <c r="AD188" s="20" t="s">
        <v>174</v>
      </c>
      <c r="AE188" s="20" t="s">
        <v>174</v>
      </c>
      <c r="AF188" s="20" t="s">
        <v>174</v>
      </c>
      <c r="AG188" s="20">
        <v>100</v>
      </c>
      <c r="AH188" s="20">
        <v>0</v>
      </c>
      <c r="AI188" s="20"/>
    </row>
    <row r="189" spans="9:35">
      <c r="I189" s="20"/>
      <c r="O189" s="20"/>
      <c r="P189" s="20" t="s">
        <v>191</v>
      </c>
      <c r="Q189" s="20" t="s">
        <v>174</v>
      </c>
      <c r="R189" s="20" t="s">
        <v>174</v>
      </c>
      <c r="S189" s="20" t="s">
        <v>174</v>
      </c>
      <c r="T189" s="20" t="s">
        <v>174</v>
      </c>
      <c r="U189" s="20" t="s">
        <v>174</v>
      </c>
      <c r="V189" s="20">
        <v>100</v>
      </c>
      <c r="W189" s="20">
        <v>0</v>
      </c>
      <c r="X189" s="15" t="e">
        <f t="shared" si="2"/>
        <v>#VALUE!</v>
      </c>
      <c r="AA189" s="20"/>
      <c r="AB189" s="20" t="s">
        <v>192</v>
      </c>
      <c r="AC189" s="20" t="s">
        <v>174</v>
      </c>
      <c r="AD189" s="20" t="s">
        <v>174</v>
      </c>
      <c r="AE189" s="20" t="s">
        <v>174</v>
      </c>
      <c r="AF189" s="20" t="s">
        <v>174</v>
      </c>
      <c r="AG189" s="20">
        <v>100</v>
      </c>
      <c r="AH189" s="20">
        <v>0</v>
      </c>
      <c r="AI189" s="20"/>
    </row>
    <row r="190" spans="9:35">
      <c r="I190" s="20"/>
      <c r="O190" s="20"/>
      <c r="P190" s="20" t="s">
        <v>192</v>
      </c>
      <c r="Q190" s="20" t="s">
        <v>174</v>
      </c>
      <c r="R190" s="20" t="s">
        <v>174</v>
      </c>
      <c r="S190" s="20" t="s">
        <v>174</v>
      </c>
      <c r="T190" s="20" t="s">
        <v>174</v>
      </c>
      <c r="U190" s="20" t="s">
        <v>174</v>
      </c>
      <c r="V190" s="20">
        <v>100</v>
      </c>
      <c r="W190" s="20">
        <v>0</v>
      </c>
      <c r="X190" s="15" t="e">
        <f t="shared" si="2"/>
        <v>#VALUE!</v>
      </c>
      <c r="AA190" s="20"/>
      <c r="AB190" s="20" t="s">
        <v>193</v>
      </c>
      <c r="AC190" s="20" t="s">
        <v>174</v>
      </c>
      <c r="AD190" s="20" t="s">
        <v>174</v>
      </c>
      <c r="AE190" s="20" t="s">
        <v>174</v>
      </c>
      <c r="AF190" s="20" t="s">
        <v>174</v>
      </c>
      <c r="AG190" s="20">
        <v>100</v>
      </c>
      <c r="AH190" s="20">
        <v>0</v>
      </c>
      <c r="AI190" s="20"/>
    </row>
    <row r="191" spans="9:35">
      <c r="O191" s="20"/>
      <c r="P191" s="20" t="s">
        <v>193</v>
      </c>
      <c r="Q191" s="20" t="s">
        <v>174</v>
      </c>
      <c r="R191" s="20" t="s">
        <v>174</v>
      </c>
      <c r="S191" s="20" t="s">
        <v>174</v>
      </c>
      <c r="T191" s="20" t="s">
        <v>174</v>
      </c>
      <c r="U191" s="20" t="s">
        <v>174</v>
      </c>
      <c r="V191" s="20">
        <v>100</v>
      </c>
      <c r="W191" s="20">
        <v>0</v>
      </c>
      <c r="X191" s="15" t="e">
        <f t="shared" si="2"/>
        <v>#VALUE!</v>
      </c>
      <c r="AA191" s="20"/>
      <c r="AB191" s="20" t="s">
        <v>194</v>
      </c>
      <c r="AC191" s="20" t="s">
        <v>174</v>
      </c>
      <c r="AD191" s="20" t="s">
        <v>174</v>
      </c>
      <c r="AE191" s="20" t="s">
        <v>174</v>
      </c>
      <c r="AF191" s="20" t="s">
        <v>174</v>
      </c>
      <c r="AG191" s="20">
        <v>100</v>
      </c>
      <c r="AH191" s="20">
        <v>0</v>
      </c>
      <c r="AI191" s="20"/>
    </row>
    <row r="192" spans="9:35">
      <c r="O192" s="20"/>
      <c r="P192" s="20" t="s">
        <v>194</v>
      </c>
      <c r="Q192" s="20" t="s">
        <v>174</v>
      </c>
      <c r="R192" s="20" t="s">
        <v>174</v>
      </c>
      <c r="S192" s="20" t="s">
        <v>174</v>
      </c>
      <c r="T192" s="20" t="s">
        <v>174</v>
      </c>
      <c r="U192" s="20" t="s">
        <v>174</v>
      </c>
      <c r="V192" s="20">
        <v>100</v>
      </c>
      <c r="W192" s="20">
        <v>0</v>
      </c>
      <c r="X192" s="15" t="e">
        <f t="shared" si="2"/>
        <v>#VALUE!</v>
      </c>
      <c r="AA192" s="20"/>
      <c r="AB192" s="20" t="s">
        <v>195</v>
      </c>
      <c r="AC192" s="20" t="s">
        <v>174</v>
      </c>
      <c r="AD192" s="20" t="s">
        <v>174</v>
      </c>
      <c r="AE192" s="20" t="s">
        <v>174</v>
      </c>
      <c r="AF192" s="20" t="s">
        <v>174</v>
      </c>
      <c r="AG192" s="20">
        <v>100</v>
      </c>
      <c r="AH192" s="20">
        <v>0</v>
      </c>
      <c r="AI192" s="20"/>
    </row>
    <row r="193" spans="15:39">
      <c r="O193" s="20"/>
      <c r="P193" s="20" t="s">
        <v>195</v>
      </c>
      <c r="Q193" s="20" t="s">
        <v>174</v>
      </c>
      <c r="R193" s="20" t="s">
        <v>174</v>
      </c>
      <c r="S193" s="20" t="s">
        <v>174</v>
      </c>
      <c r="T193" s="20" t="s">
        <v>174</v>
      </c>
      <c r="U193" s="20" t="s">
        <v>174</v>
      </c>
      <c r="V193" s="20">
        <v>100</v>
      </c>
      <c r="W193" s="20">
        <v>0</v>
      </c>
      <c r="X193" s="15" t="e">
        <f t="shared" si="2"/>
        <v>#VALUE!</v>
      </c>
      <c r="AA193" s="20"/>
      <c r="AB193" s="20" t="s">
        <v>196</v>
      </c>
      <c r="AC193" s="20" t="s">
        <v>174</v>
      </c>
      <c r="AD193" s="20" t="s">
        <v>174</v>
      </c>
      <c r="AE193" s="20" t="s">
        <v>174</v>
      </c>
      <c r="AF193" s="20" t="s">
        <v>174</v>
      </c>
      <c r="AG193" s="20">
        <v>100</v>
      </c>
      <c r="AH193" s="20">
        <v>0</v>
      </c>
      <c r="AI193" s="20"/>
    </row>
    <row r="194" spans="15:39">
      <c r="O194" s="20"/>
      <c r="P194" s="20" t="s">
        <v>196</v>
      </c>
      <c r="Q194" s="20" t="s">
        <v>174</v>
      </c>
      <c r="R194" s="20" t="s">
        <v>174</v>
      </c>
      <c r="S194" s="20" t="s">
        <v>174</v>
      </c>
      <c r="T194" s="20" t="s">
        <v>174</v>
      </c>
      <c r="U194" s="20" t="s">
        <v>174</v>
      </c>
      <c r="V194" s="20">
        <v>100</v>
      </c>
      <c r="W194" s="20">
        <v>0</v>
      </c>
      <c r="X194" s="15" t="e">
        <f t="shared" si="2"/>
        <v>#VALUE!</v>
      </c>
      <c r="AA194" s="20" t="s">
        <v>170</v>
      </c>
      <c r="AB194" s="20"/>
      <c r="AC194" s="20">
        <v>15.7</v>
      </c>
      <c r="AD194" s="20">
        <v>18.600000000000001</v>
      </c>
      <c r="AE194" s="20">
        <v>52.2</v>
      </c>
      <c r="AF194" s="20">
        <v>13.5</v>
      </c>
      <c r="AG194" s="20">
        <v>100</v>
      </c>
      <c r="AH194" s="20">
        <v>63322</v>
      </c>
      <c r="AI194" s="20"/>
      <c r="AL194" s="15" t="s">
        <v>535</v>
      </c>
      <c r="AM194" s="15">
        <f>COUNT(AM18:AM192)</f>
        <v>13</v>
      </c>
    </row>
    <row r="195" spans="15:39">
      <c r="O195" s="20" t="s">
        <v>170</v>
      </c>
      <c r="P195" s="20"/>
      <c r="Q195" s="20">
        <v>45.6</v>
      </c>
      <c r="R195" s="20">
        <v>33.1</v>
      </c>
      <c r="S195" s="20">
        <v>4.3</v>
      </c>
      <c r="T195" s="20">
        <v>16.8</v>
      </c>
      <c r="U195" s="20">
        <v>0.1</v>
      </c>
      <c r="V195" s="20">
        <v>100</v>
      </c>
      <c r="W195" s="20">
        <v>125875</v>
      </c>
      <c r="X195" s="15">
        <f t="shared" si="2"/>
        <v>12.5</v>
      </c>
      <c r="AA195" s="20"/>
      <c r="AB195" s="20"/>
      <c r="AC195" s="20"/>
      <c r="AD195" s="20"/>
      <c r="AE195" s="20"/>
      <c r="AF195" s="20"/>
      <c r="AG195" s="20"/>
      <c r="AH195" s="20"/>
      <c r="AI195" s="20"/>
    </row>
    <row r="196" spans="15:39">
      <c r="AB196" s="20"/>
      <c r="AC196" s="20"/>
      <c r="AD196" s="20"/>
      <c r="AE196" s="20"/>
      <c r="AF196" s="20"/>
      <c r="AG196" s="20"/>
      <c r="AH196" s="20"/>
      <c r="AI196" s="20"/>
    </row>
    <row r="197" spans="15:39">
      <c r="AB197" s="20"/>
      <c r="AC197" s="20"/>
      <c r="AD197" s="20"/>
      <c r="AE197" s="20"/>
      <c r="AF197" s="20"/>
      <c r="AG197" s="20"/>
      <c r="AH197" s="20"/>
      <c r="AI197" s="20"/>
    </row>
    <row r="198" spans="15:39">
      <c r="AB198" s="20"/>
      <c r="AC198" s="20"/>
      <c r="AD198" s="20"/>
      <c r="AE198" s="20"/>
      <c r="AF198" s="20"/>
      <c r="AG198" s="20"/>
      <c r="AH198" s="20"/>
      <c r="AI198" s="20"/>
    </row>
    <row r="199" spans="15:39">
      <c r="AB199" s="20"/>
      <c r="AC199" s="20"/>
      <c r="AD199" s="20"/>
      <c r="AE199" s="20"/>
      <c r="AF199" s="20"/>
      <c r="AG199" s="20"/>
      <c r="AH199" s="20"/>
      <c r="AI199" s="20"/>
    </row>
    <row r="200" spans="15:39">
      <c r="AB200" s="20"/>
      <c r="AC200" s="20"/>
      <c r="AD200" s="20"/>
      <c r="AE200" s="20"/>
      <c r="AF200" s="20"/>
      <c r="AG200" s="20"/>
      <c r="AH200" s="20"/>
      <c r="AI200" s="20"/>
    </row>
    <row r="201" spans="15:39">
      <c r="AB201" s="20"/>
      <c r="AC201" s="20"/>
      <c r="AD201" s="20"/>
      <c r="AE201" s="20"/>
      <c r="AF201" s="20"/>
      <c r="AG201" s="20"/>
      <c r="AH201" s="20"/>
      <c r="AI201" s="20"/>
    </row>
    <row r="202" spans="15:39">
      <c r="AB202" s="20"/>
      <c r="AC202" s="20"/>
      <c r="AD202" s="20"/>
      <c r="AE202" s="20"/>
      <c r="AF202" s="20"/>
      <c r="AG202" s="20"/>
      <c r="AH202" s="20"/>
      <c r="AI202" s="20"/>
    </row>
    <row r="203" spans="15:39">
      <c r="AB203" s="20"/>
      <c r="AC203" s="20"/>
      <c r="AD203" s="20"/>
      <c r="AE203" s="20"/>
      <c r="AF203" s="20"/>
      <c r="AG203" s="20"/>
      <c r="AH203" s="20"/>
      <c r="AI203" s="20"/>
    </row>
  </sheetData>
  <sortState ref="AY4:AZ38">
    <sortCondition ref="AY4:AY38"/>
  </sortState>
  <mergeCells count="5">
    <mergeCell ref="P2:P3"/>
    <mergeCell ref="Q2:Q3"/>
    <mergeCell ref="AI2:AM9"/>
    <mergeCell ref="AU3:AX15"/>
    <mergeCell ref="A1:C9"/>
  </mergeCells>
  <hyperlinks>
    <hyperlink ref="O3" r:id="rId1" display="https://dbk.gesis.org/dbksearch/sdesc2.asp?no=3648"/>
    <hyperlink ref="R3" r:id="rId2"/>
    <hyperlink ref="AU3" location="_ftn1" display="_ftn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5"/>
  <sheetViews>
    <sheetView workbookViewId="0">
      <selection activeCell="A11" sqref="A11"/>
    </sheetView>
  </sheetViews>
  <sheetFormatPr defaultRowHeight="14.4"/>
  <sheetData>
    <row r="2" spans="1:22" ht="15.75" customHeight="1">
      <c r="A2" s="75" t="s">
        <v>588</v>
      </c>
      <c r="B2" s="75"/>
      <c r="C2" s="75"/>
      <c r="D2" s="75"/>
      <c r="E2" s="75"/>
      <c r="F2" s="75"/>
      <c r="G2" s="75"/>
      <c r="H2" s="75"/>
    </row>
    <row r="3" spans="1:22">
      <c r="A3" s="75"/>
      <c r="B3" s="75"/>
      <c r="C3" s="75"/>
      <c r="D3" s="75"/>
      <c r="E3" s="75"/>
      <c r="F3" s="75"/>
      <c r="G3" s="75"/>
      <c r="H3" s="75"/>
      <c r="K3" s="15" t="s">
        <v>598</v>
      </c>
      <c r="V3" s="19" t="s">
        <v>608</v>
      </c>
    </row>
    <row r="4" spans="1:22">
      <c r="A4" s="75"/>
      <c r="B4" s="75"/>
      <c r="C4" s="75"/>
      <c r="D4" s="75"/>
      <c r="E4" s="75"/>
      <c r="F4" s="75"/>
      <c r="G4" s="75"/>
      <c r="H4" s="75"/>
      <c r="K4" s="15" t="s">
        <v>599</v>
      </c>
    </row>
    <row r="5" spans="1:22">
      <c r="A5" s="75"/>
      <c r="B5" s="75"/>
      <c r="C5" s="75"/>
      <c r="D5" s="75"/>
      <c r="E5" s="75"/>
      <c r="F5" s="75"/>
      <c r="G5" s="75"/>
      <c r="H5" s="75"/>
      <c r="K5" s="15"/>
    </row>
    <row r="6" spans="1:22">
      <c r="A6" s="75"/>
      <c r="B6" s="75"/>
      <c r="C6" s="75"/>
      <c r="D6" s="75"/>
      <c r="E6" s="75"/>
      <c r="F6" s="75"/>
      <c r="G6" s="75"/>
      <c r="H6" s="75"/>
      <c r="K6" s="15" t="s">
        <v>243</v>
      </c>
    </row>
    <row r="7" spans="1:22">
      <c r="A7" s="75"/>
      <c r="B7" s="75"/>
      <c r="C7" s="75"/>
      <c r="D7" s="75"/>
      <c r="E7" s="75"/>
      <c r="F7" s="75"/>
      <c r="G7" s="75"/>
      <c r="H7" s="75"/>
      <c r="K7" s="15" t="s">
        <v>600</v>
      </c>
      <c r="V7" s="15" t="s">
        <v>609</v>
      </c>
    </row>
    <row r="8" spans="1:22">
      <c r="A8" s="75"/>
      <c r="B8" s="75"/>
      <c r="C8" s="75"/>
      <c r="D8" s="75"/>
      <c r="E8" s="75"/>
      <c r="F8" s="75"/>
      <c r="G8" s="75"/>
      <c r="H8" s="75"/>
      <c r="K8" s="15"/>
      <c r="V8" s="15" t="s">
        <v>610</v>
      </c>
    </row>
    <row r="9" spans="1:22">
      <c r="K9" s="15" t="s">
        <v>243</v>
      </c>
      <c r="V9" s="15"/>
    </row>
    <row r="10" spans="1:22">
      <c r="A10" s="15" t="s">
        <v>589</v>
      </c>
      <c r="K10" s="15" t="s">
        <v>243</v>
      </c>
      <c r="V10" s="15" t="s">
        <v>611</v>
      </c>
    </row>
    <row r="11" spans="1:22">
      <c r="A11" s="15" t="s">
        <v>590</v>
      </c>
      <c r="K11" s="15" t="s">
        <v>243</v>
      </c>
      <c r="V11" s="15" t="s">
        <v>549</v>
      </c>
    </row>
    <row r="12" spans="1:22">
      <c r="A12" s="15"/>
      <c r="K12" s="15" t="s">
        <v>601</v>
      </c>
      <c r="V12" s="15" t="s">
        <v>612</v>
      </c>
    </row>
    <row r="13" spans="1:22">
      <c r="A13" s="15" t="s">
        <v>591</v>
      </c>
      <c r="K13" s="15"/>
      <c r="V13" s="15" t="s">
        <v>613</v>
      </c>
    </row>
    <row r="14" spans="1:22">
      <c r="A14" s="15" t="s">
        <v>549</v>
      </c>
      <c r="K14" s="15" t="s">
        <v>602</v>
      </c>
      <c r="V14" s="15"/>
    </row>
    <row r="15" spans="1:22">
      <c r="A15" s="15" t="s">
        <v>592</v>
      </c>
      <c r="K15" s="15"/>
    </row>
    <row r="16" spans="1:22">
      <c r="A16" s="15" t="s">
        <v>593</v>
      </c>
      <c r="K16" s="15" t="s">
        <v>603</v>
      </c>
    </row>
    <row r="17" spans="1:11">
      <c r="A17" s="15"/>
      <c r="K17" s="15" t="s">
        <v>604</v>
      </c>
    </row>
    <row r="18" spans="1:11">
      <c r="K18" s="15"/>
    </row>
    <row r="19" spans="1:11">
      <c r="K19" s="15" t="s">
        <v>551</v>
      </c>
    </row>
    <row r="20" spans="1:11">
      <c r="K20" s="15" t="s">
        <v>552</v>
      </c>
    </row>
    <row r="21" spans="1:11">
      <c r="K21" s="15" t="s">
        <v>553</v>
      </c>
    </row>
    <row r="22" spans="1:11">
      <c r="K22" s="15" t="s">
        <v>605</v>
      </c>
    </row>
    <row r="23" spans="1:11">
      <c r="K23" s="15" t="s">
        <v>606</v>
      </c>
    </row>
    <row r="24" spans="1:11">
      <c r="K24" s="15" t="s">
        <v>607</v>
      </c>
    </row>
    <row r="25" spans="1:11">
      <c r="K25" s="15" t="s">
        <v>551</v>
      </c>
    </row>
  </sheetData>
  <mergeCells count="1">
    <mergeCell ref="A2:H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136"/>
  <sheetViews>
    <sheetView topLeftCell="T1" workbookViewId="0">
      <selection activeCell="AK3" sqref="AK3"/>
    </sheetView>
  </sheetViews>
  <sheetFormatPr defaultRowHeight="14.4"/>
  <sheetData>
    <row r="2" spans="2:28" ht="31.5" customHeight="1" thickBot="1">
      <c r="B2" s="81" t="s">
        <v>658</v>
      </c>
      <c r="C2" s="81"/>
      <c r="D2" s="81"/>
      <c r="E2" s="81"/>
      <c r="F2" s="81"/>
      <c r="G2" s="81"/>
      <c r="H2" s="81"/>
      <c r="O2" t="s">
        <v>1065</v>
      </c>
    </row>
    <row r="3" spans="2:28" ht="27" customHeight="1" thickBot="1">
      <c r="B3" s="82" t="s">
        <v>659</v>
      </c>
      <c r="C3" s="82"/>
      <c r="D3" s="82"/>
      <c r="E3" s="82"/>
      <c r="F3" s="82"/>
      <c r="G3" s="82"/>
      <c r="H3" s="82"/>
      <c r="O3" t="s">
        <v>1190</v>
      </c>
    </row>
    <row r="4" spans="2:28" ht="14.7" thickBot="1">
      <c r="B4" s="37"/>
      <c r="C4" s="37">
        <v>-1</v>
      </c>
      <c r="D4" s="37">
        <v>-2</v>
      </c>
      <c r="E4" s="37">
        <v>-3</v>
      </c>
      <c r="F4" s="37">
        <v>-4</v>
      </c>
      <c r="G4" s="37">
        <v>-5</v>
      </c>
      <c r="H4" s="37">
        <v>-6</v>
      </c>
    </row>
    <row r="5" spans="2:28">
      <c r="B5" s="38"/>
      <c r="C5" s="38"/>
      <c r="D5" s="38"/>
      <c r="E5" s="38"/>
      <c r="F5" s="38"/>
      <c r="G5" s="38"/>
      <c r="H5" s="38"/>
      <c r="O5" t="s">
        <v>1191</v>
      </c>
      <c r="AB5" t="s">
        <v>243</v>
      </c>
    </row>
    <row r="6" spans="2:28" ht="27">
      <c r="B6" s="38" t="s">
        <v>660</v>
      </c>
      <c r="C6" s="38">
        <v>-0.17299999999999999</v>
      </c>
      <c r="D6" s="38">
        <v>-0.13400000000000001</v>
      </c>
      <c r="E6" s="38">
        <v>-0.315</v>
      </c>
      <c r="F6" s="38">
        <v>-0.307</v>
      </c>
      <c r="G6" s="38">
        <v>-0.30599999999999999</v>
      </c>
      <c r="H6" s="38">
        <v>-0.317</v>
      </c>
      <c r="O6" t="s">
        <v>1192</v>
      </c>
      <c r="AB6" t="s">
        <v>1071</v>
      </c>
    </row>
    <row r="7" spans="2:28">
      <c r="B7" s="38"/>
      <c r="C7" s="38" t="s">
        <v>631</v>
      </c>
      <c r="D7" s="38" t="s">
        <v>632</v>
      </c>
      <c r="E7" s="38" t="s">
        <v>633</v>
      </c>
      <c r="F7" s="38" t="s">
        <v>633</v>
      </c>
      <c r="G7" s="38" t="s">
        <v>634</v>
      </c>
      <c r="H7" s="38" t="s">
        <v>630</v>
      </c>
      <c r="O7" t="s">
        <v>1191</v>
      </c>
    </row>
    <row r="8" spans="2:28" ht="27">
      <c r="B8" s="38" t="s">
        <v>661</v>
      </c>
      <c r="C8" s="38">
        <v>8.8999999999999996E-2</v>
      </c>
      <c r="D8" s="38">
        <v>0.06</v>
      </c>
      <c r="E8" s="38">
        <v>6.4000000000000001E-2</v>
      </c>
      <c r="F8" s="38">
        <v>6.4000000000000001E-2</v>
      </c>
      <c r="G8" s="38">
        <v>6.2E-2</v>
      </c>
      <c r="H8" s="38">
        <v>6.6000000000000003E-2</v>
      </c>
      <c r="O8" t="s">
        <v>1193</v>
      </c>
      <c r="AB8" t="s">
        <v>1072</v>
      </c>
    </row>
    <row r="9" spans="2:28">
      <c r="B9" s="38"/>
      <c r="C9" s="38" t="s">
        <v>635</v>
      </c>
      <c r="D9" s="38" t="s">
        <v>636</v>
      </c>
      <c r="E9" s="38" t="s">
        <v>637</v>
      </c>
      <c r="F9" s="38" t="s">
        <v>638</v>
      </c>
      <c r="G9" s="38" t="s">
        <v>639</v>
      </c>
      <c r="H9" s="38" t="s">
        <v>637</v>
      </c>
      <c r="O9" t="s">
        <v>1194</v>
      </c>
      <c r="AB9" t="s">
        <v>1073</v>
      </c>
    </row>
    <row r="10" spans="2:28" ht="39.299999999999997">
      <c r="B10" s="38" t="s">
        <v>662</v>
      </c>
      <c r="C10" s="38">
        <v>-3.2000000000000001E-2</v>
      </c>
      <c r="D10" s="38">
        <v>8.0000000000000002E-3</v>
      </c>
      <c r="E10" s="38"/>
      <c r="F10" s="38"/>
      <c r="G10" s="38"/>
      <c r="H10" s="38"/>
      <c r="O10" t="s">
        <v>1195</v>
      </c>
      <c r="AB10" t="s">
        <v>1072</v>
      </c>
    </row>
    <row r="11" spans="2:28">
      <c r="B11" s="38"/>
      <c r="C11" s="38">
        <v>-2.5000000000000001E-2</v>
      </c>
      <c r="D11" s="38">
        <v>-0.03</v>
      </c>
      <c r="E11" s="38"/>
      <c r="F11" s="38"/>
      <c r="G11" s="38"/>
      <c r="H11" s="38"/>
      <c r="O11" t="s">
        <v>1196</v>
      </c>
      <c r="AB11" t="s">
        <v>1074</v>
      </c>
    </row>
    <row r="12" spans="2:28" ht="39.299999999999997">
      <c r="B12" s="38" t="s">
        <v>663</v>
      </c>
      <c r="C12" s="38"/>
      <c r="D12" s="38">
        <v>0.11799999999999999</v>
      </c>
      <c r="E12" s="38">
        <v>5.2999999999999999E-2</v>
      </c>
      <c r="F12" s="38">
        <v>3.6999999999999998E-2</v>
      </c>
      <c r="G12" s="38">
        <v>4.1000000000000002E-2</v>
      </c>
      <c r="H12" s="38">
        <v>5.1999999999999998E-2</v>
      </c>
      <c r="O12" t="s">
        <v>1197</v>
      </c>
      <c r="AB12" t="s">
        <v>1075</v>
      </c>
    </row>
    <row r="13" spans="2:28">
      <c r="B13" s="38"/>
      <c r="C13" s="38"/>
      <c r="D13" s="38" t="s">
        <v>640</v>
      </c>
      <c r="E13" s="38" t="s">
        <v>641</v>
      </c>
      <c r="F13" s="38">
        <v>-2.1999999999999999E-2</v>
      </c>
      <c r="G13" s="38" t="s">
        <v>642</v>
      </c>
      <c r="H13" s="38" t="s">
        <v>643</v>
      </c>
      <c r="O13" t="s">
        <v>1198</v>
      </c>
      <c r="AB13" t="s">
        <v>1076</v>
      </c>
    </row>
    <row r="14" spans="2:28" ht="39.299999999999997">
      <c r="B14" s="38" t="s">
        <v>664</v>
      </c>
      <c r="C14" s="38"/>
      <c r="D14" s="38">
        <v>0.222</v>
      </c>
      <c r="E14" s="38">
        <v>0.126</v>
      </c>
      <c r="F14" s="38">
        <v>0.151</v>
      </c>
      <c r="G14" s="38">
        <v>0.14799999999999999</v>
      </c>
      <c r="H14" s="38">
        <v>0.122</v>
      </c>
      <c r="O14" t="s">
        <v>1199</v>
      </c>
      <c r="AB14" t="s">
        <v>1077</v>
      </c>
    </row>
    <row r="15" spans="2:28">
      <c r="B15" s="38"/>
      <c r="C15" s="38"/>
      <c r="D15" s="38" t="s">
        <v>644</v>
      </c>
      <c r="E15" s="38" t="s">
        <v>645</v>
      </c>
      <c r="F15" s="38" t="s">
        <v>646</v>
      </c>
      <c r="G15" s="38" t="s">
        <v>634</v>
      </c>
      <c r="H15" s="38" t="s">
        <v>640</v>
      </c>
      <c r="O15" t="s">
        <v>1200</v>
      </c>
      <c r="AB15" t="s">
        <v>1078</v>
      </c>
    </row>
    <row r="16" spans="2:28" ht="41.7">
      <c r="B16" s="38" t="s">
        <v>665</v>
      </c>
      <c r="C16" s="38"/>
      <c r="D16" s="38"/>
      <c r="E16" s="38"/>
      <c r="F16" s="38">
        <v>-3.0000000000000001E-3</v>
      </c>
      <c r="G16" s="38">
        <v>-1E-3</v>
      </c>
      <c r="H16" s="38"/>
      <c r="O16" t="s">
        <v>1201</v>
      </c>
      <c r="AB16" t="s">
        <v>1079</v>
      </c>
    </row>
    <row r="17" spans="2:28">
      <c r="B17" s="38"/>
      <c r="C17" s="38"/>
      <c r="D17" s="38"/>
      <c r="E17" s="38"/>
      <c r="F17" s="38">
        <v>-1.4999999999999999E-2</v>
      </c>
      <c r="G17" s="38">
        <v>-1.6E-2</v>
      </c>
      <c r="H17" s="38"/>
      <c r="O17" t="s">
        <v>1202</v>
      </c>
      <c r="AB17" t="s">
        <v>1080</v>
      </c>
    </row>
    <row r="18" spans="2:28" ht="41.7">
      <c r="B18" s="38" t="s">
        <v>666</v>
      </c>
      <c r="C18" s="38"/>
      <c r="D18" s="38"/>
      <c r="E18" s="38"/>
      <c r="F18" s="38">
        <v>4.7E-2</v>
      </c>
      <c r="G18" s="38">
        <v>5.0999999999999997E-2</v>
      </c>
      <c r="H18" s="38"/>
      <c r="O18" t="s">
        <v>1203</v>
      </c>
      <c r="AB18" t="s">
        <v>1081</v>
      </c>
    </row>
    <row r="19" spans="2:28">
      <c r="B19" s="38"/>
      <c r="C19" s="38"/>
      <c r="D19" s="38"/>
      <c r="E19" s="38"/>
      <c r="F19" s="38">
        <v>-4.4999999999999998E-2</v>
      </c>
      <c r="G19" s="38">
        <v>-4.4999999999999998E-2</v>
      </c>
      <c r="H19" s="38"/>
      <c r="O19" t="s">
        <v>1204</v>
      </c>
      <c r="AB19" t="s">
        <v>1082</v>
      </c>
    </row>
    <row r="20" spans="2:28" ht="39.299999999999997">
      <c r="B20" s="38" t="s">
        <v>667</v>
      </c>
      <c r="C20" s="38"/>
      <c r="D20" s="38"/>
      <c r="E20" s="38"/>
      <c r="F20" s="38"/>
      <c r="G20" s="38">
        <v>-3.0000000000000001E-3</v>
      </c>
      <c r="H20" s="38"/>
      <c r="O20" t="s">
        <v>1205</v>
      </c>
      <c r="AB20" t="s">
        <v>1083</v>
      </c>
    </row>
    <row r="21" spans="2:28">
      <c r="B21" s="38"/>
      <c r="C21" s="38"/>
      <c r="D21" s="38"/>
      <c r="E21" s="38"/>
      <c r="F21" s="38"/>
      <c r="G21" s="38">
        <v>-5.0000000000000001E-3</v>
      </c>
      <c r="H21" s="38"/>
      <c r="O21" t="s">
        <v>1206</v>
      </c>
      <c r="AB21" t="s">
        <v>1084</v>
      </c>
    </row>
    <row r="22" spans="2:28" ht="39.299999999999997">
      <c r="B22" s="38" t="s">
        <v>668</v>
      </c>
      <c r="C22" s="38"/>
      <c r="D22" s="38"/>
      <c r="E22" s="38"/>
      <c r="F22" s="38"/>
      <c r="G22" s="38">
        <v>-3.0000000000000001E-3</v>
      </c>
      <c r="H22" s="38"/>
      <c r="O22" t="s">
        <v>1207</v>
      </c>
      <c r="AB22">
        <v>-2.3E-2</v>
      </c>
    </row>
    <row r="23" spans="2:28">
      <c r="B23" s="38"/>
      <c r="C23" s="38"/>
      <c r="D23" s="38"/>
      <c r="E23" s="38"/>
      <c r="F23" s="38"/>
      <c r="G23" s="38">
        <v>-8.9999999999999993E-3</v>
      </c>
      <c r="H23" s="38"/>
      <c r="O23" t="s">
        <v>1208</v>
      </c>
      <c r="AB23" t="s">
        <v>1085</v>
      </c>
    </row>
    <row r="24" spans="2:28" ht="27">
      <c r="B24" s="38" t="s">
        <v>669</v>
      </c>
      <c r="C24" s="83"/>
      <c r="D24" s="83"/>
      <c r="E24" s="83"/>
      <c r="F24" s="83"/>
      <c r="G24" s="83"/>
      <c r="H24" s="38">
        <v>-8.0000000000000002E-3</v>
      </c>
      <c r="O24" t="s">
        <v>1209</v>
      </c>
      <c r="AB24" t="s">
        <v>1086</v>
      </c>
    </row>
    <row r="25" spans="2:28" ht="24.6">
      <c r="B25" s="38" t="s">
        <v>670</v>
      </c>
      <c r="C25" s="83"/>
      <c r="D25" s="83"/>
      <c r="E25" s="83"/>
      <c r="F25" s="83"/>
      <c r="G25" s="83"/>
      <c r="H25" s="38">
        <v>-8.9999999999999993E-3</v>
      </c>
      <c r="O25" t="s">
        <v>1210</v>
      </c>
      <c r="AB25" t="s">
        <v>1087</v>
      </c>
    </row>
    <row r="26" spans="2:28">
      <c r="B26" s="38"/>
      <c r="C26" s="38"/>
      <c r="D26" s="38"/>
      <c r="E26" s="38"/>
      <c r="F26" s="38"/>
      <c r="G26" s="38"/>
      <c r="H26" s="38"/>
      <c r="O26" t="s">
        <v>1211</v>
      </c>
      <c r="AB26" t="s">
        <v>1088</v>
      </c>
    </row>
    <row r="27" spans="2:28" ht="49.2">
      <c r="B27" s="38" t="s">
        <v>671</v>
      </c>
      <c r="C27" s="38" t="s">
        <v>672</v>
      </c>
      <c r="D27" s="38" t="s">
        <v>672</v>
      </c>
      <c r="E27" s="38" t="s">
        <v>625</v>
      </c>
      <c r="F27" s="38" t="s">
        <v>625</v>
      </c>
      <c r="G27" s="38" t="s">
        <v>625</v>
      </c>
      <c r="H27" s="38" t="s">
        <v>625</v>
      </c>
      <c r="O27" t="s">
        <v>1212</v>
      </c>
      <c r="AB27" t="s">
        <v>1089</v>
      </c>
    </row>
    <row r="28" spans="2:28">
      <c r="B28" s="38"/>
      <c r="C28" s="38"/>
      <c r="D28" s="38"/>
      <c r="E28" s="38"/>
      <c r="F28" s="38"/>
      <c r="G28" s="38"/>
      <c r="H28" s="38"/>
      <c r="O28" t="s">
        <v>1213</v>
      </c>
      <c r="AB28" t="s">
        <v>1090</v>
      </c>
    </row>
    <row r="29" spans="2:28" ht="24.6">
      <c r="B29" s="38" t="s">
        <v>673</v>
      </c>
      <c r="C29" s="80">
        <v>0.51</v>
      </c>
      <c r="D29" s="80">
        <v>0.45</v>
      </c>
      <c r="E29" s="80">
        <v>0.2</v>
      </c>
      <c r="F29" s="80">
        <v>0.21</v>
      </c>
      <c r="G29" s="80">
        <v>0.2</v>
      </c>
      <c r="H29" s="80">
        <v>0.21</v>
      </c>
      <c r="O29" t="s">
        <v>1214</v>
      </c>
      <c r="AB29" t="s">
        <v>1091</v>
      </c>
    </row>
    <row r="30" spans="2:28">
      <c r="B30" s="38" t="s">
        <v>674</v>
      </c>
      <c r="C30" s="80"/>
      <c r="D30" s="80"/>
      <c r="E30" s="80"/>
      <c r="F30" s="80"/>
      <c r="G30" s="80"/>
      <c r="H30" s="80"/>
      <c r="O30" t="s">
        <v>1215</v>
      </c>
      <c r="AB30" t="s">
        <v>1092</v>
      </c>
    </row>
    <row r="31" spans="2:28">
      <c r="B31" s="38" t="s">
        <v>675</v>
      </c>
      <c r="C31" s="80"/>
      <c r="D31" s="80"/>
      <c r="E31" s="80"/>
      <c r="F31" s="80"/>
      <c r="G31" s="80"/>
      <c r="H31" s="80"/>
      <c r="O31" t="s">
        <v>1216</v>
      </c>
      <c r="AB31" t="s">
        <v>1093</v>
      </c>
    </row>
    <row r="32" spans="2:28">
      <c r="B32" s="38" t="s">
        <v>676</v>
      </c>
      <c r="C32" s="38">
        <v>5.7000000000000002E-2</v>
      </c>
      <c r="D32" s="38">
        <v>4.8000000000000001E-2</v>
      </c>
      <c r="E32" s="38">
        <v>0.14599999999999999</v>
      </c>
      <c r="F32" s="38">
        <v>0.17499999999999999</v>
      </c>
      <c r="G32" s="38">
        <v>0.16900000000000001</v>
      </c>
      <c r="H32" s="38">
        <v>0.153</v>
      </c>
      <c r="O32" t="s">
        <v>1217</v>
      </c>
      <c r="AB32" t="s">
        <v>1094</v>
      </c>
    </row>
    <row r="33" spans="2:28">
      <c r="B33" s="38"/>
      <c r="C33" s="38" t="s">
        <v>650</v>
      </c>
      <c r="D33" s="38" t="s">
        <v>649</v>
      </c>
      <c r="E33" s="38" t="s">
        <v>645</v>
      </c>
      <c r="F33" s="38">
        <v>-0.14699999999999999</v>
      </c>
      <c r="G33" s="38">
        <v>-0.151</v>
      </c>
      <c r="H33" s="38" t="s">
        <v>656</v>
      </c>
      <c r="O33" t="s">
        <v>1214</v>
      </c>
      <c r="AB33" t="s">
        <v>1095</v>
      </c>
    </row>
    <row r="34" spans="2:28">
      <c r="B34" s="38" t="s">
        <v>627</v>
      </c>
      <c r="C34" s="38">
        <v>0.38</v>
      </c>
      <c r="D34" s="38">
        <v>0.46</v>
      </c>
      <c r="E34" s="38">
        <v>0.63</v>
      </c>
      <c r="F34" s="38">
        <v>0.62</v>
      </c>
      <c r="G34" s="38">
        <v>0.6</v>
      </c>
      <c r="H34" s="38">
        <v>0.63</v>
      </c>
      <c r="O34" t="s">
        <v>1218</v>
      </c>
      <c r="AB34" t="s">
        <v>1096</v>
      </c>
    </row>
    <row r="35" spans="2:28" ht="14.7" thickBot="1">
      <c r="B35" s="37" t="s">
        <v>308</v>
      </c>
      <c r="C35" s="37">
        <v>530</v>
      </c>
      <c r="D35" s="37">
        <v>519</v>
      </c>
      <c r="E35" s="37">
        <v>519</v>
      </c>
      <c r="F35" s="37">
        <v>517</v>
      </c>
      <c r="G35" s="37">
        <v>508</v>
      </c>
      <c r="H35" s="37">
        <v>519</v>
      </c>
      <c r="O35" t="s">
        <v>1219</v>
      </c>
      <c r="AB35" t="s">
        <v>1097</v>
      </c>
    </row>
    <row r="36" spans="2:28">
      <c r="B36" s="39" t="s">
        <v>685</v>
      </c>
      <c r="O36" t="s">
        <v>1220</v>
      </c>
      <c r="AB36" t="s">
        <v>1098</v>
      </c>
    </row>
    <row r="37" spans="2:28">
      <c r="B37" s="39" t="s">
        <v>686</v>
      </c>
      <c r="O37" t="s">
        <v>1221</v>
      </c>
      <c r="AB37" t="s">
        <v>1099</v>
      </c>
    </row>
    <row r="38" spans="2:28">
      <c r="B38" s="33" t="s">
        <v>687</v>
      </c>
      <c r="O38" t="s">
        <v>1222</v>
      </c>
      <c r="AB38" t="s">
        <v>1100</v>
      </c>
    </row>
    <row r="39" spans="2:28">
      <c r="O39" t="s">
        <v>1223</v>
      </c>
      <c r="AB39" t="s">
        <v>1101</v>
      </c>
    </row>
    <row r="40" spans="2:28">
      <c r="B40" s="33"/>
      <c r="O40" t="s">
        <v>1224</v>
      </c>
      <c r="AB40" t="s">
        <v>1102</v>
      </c>
    </row>
    <row r="41" spans="2:28" ht="15.3" thickBot="1">
      <c r="B41" s="10"/>
      <c r="C41" s="81" t="s">
        <v>688</v>
      </c>
      <c r="D41" s="81"/>
      <c r="E41" s="81"/>
      <c r="F41" s="81"/>
      <c r="G41" s="81"/>
      <c r="H41" s="81"/>
      <c r="I41" s="81"/>
      <c r="J41" s="81"/>
      <c r="K41" s="36"/>
      <c r="O41" t="s">
        <v>1225</v>
      </c>
      <c r="AB41" t="s">
        <v>1103</v>
      </c>
    </row>
    <row r="42" spans="2:28" ht="27" customHeight="1" thickBot="1">
      <c r="B42" s="10"/>
      <c r="C42" s="84" t="s">
        <v>689</v>
      </c>
      <c r="D42" s="84"/>
      <c r="E42" s="85" t="s">
        <v>690</v>
      </c>
      <c r="F42" s="85"/>
      <c r="G42" s="85"/>
      <c r="H42" s="85"/>
      <c r="I42" s="85"/>
      <c r="J42" s="84" t="s">
        <v>691</v>
      </c>
      <c r="K42" s="84"/>
      <c r="O42" t="s">
        <v>1226</v>
      </c>
      <c r="AB42" t="s">
        <v>1104</v>
      </c>
    </row>
    <row r="43" spans="2:28" ht="14.7" thickBot="1">
      <c r="B43" s="10"/>
      <c r="C43" s="37"/>
      <c r="D43" s="85">
        <v>-7</v>
      </c>
      <c r="E43" s="85"/>
      <c r="F43" s="37">
        <v>-8</v>
      </c>
      <c r="G43" s="37">
        <v>-9</v>
      </c>
      <c r="H43" s="37">
        <v>-10</v>
      </c>
      <c r="I43" s="37">
        <v>-11</v>
      </c>
      <c r="J43" s="85">
        <v>-12</v>
      </c>
      <c r="K43" s="85"/>
      <c r="O43" t="s">
        <v>1227</v>
      </c>
      <c r="AB43" t="s">
        <v>1105</v>
      </c>
    </row>
    <row r="44" spans="2:28" ht="27">
      <c r="B44" s="10"/>
      <c r="C44" s="38" t="s">
        <v>660</v>
      </c>
      <c r="D44" s="86">
        <v>-0.33600000000000002</v>
      </c>
      <c r="E44" s="86"/>
      <c r="F44" s="38">
        <v>-0.30599999999999999</v>
      </c>
      <c r="G44" s="35">
        <v>-0.29499999999999998</v>
      </c>
      <c r="H44" s="38">
        <v>-0.315</v>
      </c>
      <c r="I44" s="38">
        <v>-0.315</v>
      </c>
      <c r="J44" s="87">
        <v>-3.4000000000000002E-2</v>
      </c>
      <c r="K44" s="87"/>
      <c r="O44" t="s">
        <v>1228</v>
      </c>
      <c r="AB44" t="s">
        <v>1106</v>
      </c>
    </row>
    <row r="45" spans="2:28">
      <c r="B45" s="10"/>
      <c r="C45" s="38"/>
      <c r="D45" s="83" t="s">
        <v>630</v>
      </c>
      <c r="E45" s="83"/>
      <c r="F45" s="38" t="s">
        <v>630</v>
      </c>
      <c r="G45" s="35" t="s">
        <v>284</v>
      </c>
      <c r="H45" s="38" t="s">
        <v>633</v>
      </c>
      <c r="I45" s="38" t="s">
        <v>633</v>
      </c>
      <c r="J45" s="88">
        <v>-9.7000000000000003E-2</v>
      </c>
      <c r="K45" s="88"/>
      <c r="O45" t="s">
        <v>1229</v>
      </c>
      <c r="AB45" t="s">
        <v>1107</v>
      </c>
    </row>
    <row r="46" spans="2:28" ht="27">
      <c r="B46" s="10"/>
      <c r="C46" s="38" t="s">
        <v>661</v>
      </c>
      <c r="D46" s="83">
        <v>6.7000000000000004E-2</v>
      </c>
      <c r="E46" s="83"/>
      <c r="F46" s="38">
        <v>6.4000000000000001E-2</v>
      </c>
      <c r="G46" s="35">
        <v>6.2E-2</v>
      </c>
      <c r="H46" s="38">
        <v>6.2E-2</v>
      </c>
      <c r="I46" s="38">
        <v>6.4000000000000001E-2</v>
      </c>
      <c r="J46" s="88">
        <v>-0.193</v>
      </c>
      <c r="K46" s="88"/>
      <c r="O46" t="s">
        <v>1230</v>
      </c>
      <c r="AB46" t="s">
        <v>1108</v>
      </c>
    </row>
    <row r="47" spans="2:28">
      <c r="B47" s="10"/>
      <c r="C47" s="38"/>
      <c r="D47" s="83" t="s">
        <v>692</v>
      </c>
      <c r="E47" s="83"/>
      <c r="F47" s="38" t="s">
        <v>637</v>
      </c>
      <c r="G47" s="35" t="s">
        <v>693</v>
      </c>
      <c r="H47" s="38" t="s">
        <v>637</v>
      </c>
      <c r="I47" s="38" t="s">
        <v>637</v>
      </c>
      <c r="J47" s="88" t="s">
        <v>619</v>
      </c>
      <c r="K47" s="88"/>
      <c r="O47" t="s">
        <v>1231</v>
      </c>
      <c r="AB47" t="s">
        <v>1109</v>
      </c>
    </row>
    <row r="48" spans="2:28" ht="39.299999999999997">
      <c r="B48" s="10"/>
      <c r="C48" s="38" t="s">
        <v>663</v>
      </c>
      <c r="D48" s="83">
        <v>4.3999999999999997E-2</v>
      </c>
      <c r="E48" s="83"/>
      <c r="F48" s="38">
        <v>4.5999999999999999E-2</v>
      </c>
      <c r="G48" s="35">
        <v>3.7999999999999999E-2</v>
      </c>
      <c r="H48" s="38">
        <v>5.3999999999999999E-2</v>
      </c>
      <c r="I48" s="38">
        <v>5.2999999999999999E-2</v>
      </c>
      <c r="J48" s="88">
        <v>4.7E-2</v>
      </c>
      <c r="K48" s="88"/>
      <c r="O48" t="s">
        <v>1232</v>
      </c>
      <c r="AB48" t="s">
        <v>1110</v>
      </c>
    </row>
    <row r="49" spans="2:28">
      <c r="B49" s="10"/>
      <c r="C49" s="38"/>
      <c r="D49" s="83" t="s">
        <v>694</v>
      </c>
      <c r="E49" s="83"/>
      <c r="F49" s="38" t="s">
        <v>695</v>
      </c>
      <c r="G49" s="35">
        <v>-2.5999999999999999E-2</v>
      </c>
      <c r="H49" s="38" t="s">
        <v>641</v>
      </c>
      <c r="I49" s="38" t="s">
        <v>641</v>
      </c>
      <c r="J49" s="88">
        <v>-6.9000000000000006E-2</v>
      </c>
      <c r="K49" s="88"/>
      <c r="O49" t="s">
        <v>1233</v>
      </c>
      <c r="AB49" t="s">
        <v>1111</v>
      </c>
    </row>
    <row r="50" spans="2:28" ht="39.299999999999997">
      <c r="B50" s="10"/>
      <c r="C50" s="38" t="s">
        <v>664</v>
      </c>
      <c r="D50" s="83">
        <v>0.112</v>
      </c>
      <c r="E50" s="83"/>
      <c r="F50" s="38">
        <v>0.13500000000000001</v>
      </c>
      <c r="G50" s="35">
        <v>0.13</v>
      </c>
      <c r="H50" s="38">
        <v>0.124</v>
      </c>
      <c r="I50" s="38">
        <v>0.126</v>
      </c>
      <c r="J50" s="88">
        <v>2.9000000000000001E-2</v>
      </c>
      <c r="K50" s="88"/>
      <c r="O50" t="s">
        <v>1234</v>
      </c>
      <c r="AB50" t="s">
        <v>1112</v>
      </c>
    </row>
    <row r="51" spans="2:28">
      <c r="B51" s="10"/>
      <c r="C51" s="38"/>
      <c r="D51" s="83" t="s">
        <v>696</v>
      </c>
      <c r="E51" s="83"/>
      <c r="F51" s="38" t="s">
        <v>697</v>
      </c>
      <c r="G51" s="35" t="s">
        <v>698</v>
      </c>
      <c r="H51" s="38" t="s">
        <v>640</v>
      </c>
      <c r="I51" s="38" t="s">
        <v>645</v>
      </c>
      <c r="J51" s="88">
        <v>-9.2999999999999999E-2</v>
      </c>
      <c r="K51" s="88"/>
      <c r="O51" t="s">
        <v>1235</v>
      </c>
      <c r="AB51" t="s">
        <v>1113</v>
      </c>
    </row>
    <row r="52" spans="2:28">
      <c r="B52" s="83" t="s">
        <v>699</v>
      </c>
      <c r="C52" s="83"/>
      <c r="D52" s="83">
        <v>-2.9000000000000001E-2</v>
      </c>
      <c r="E52" s="83"/>
      <c r="F52" s="38"/>
      <c r="G52" s="38"/>
      <c r="H52" s="38"/>
      <c r="I52" s="38"/>
      <c r="J52" s="83"/>
      <c r="K52" s="83"/>
      <c r="O52" t="s">
        <v>1236</v>
      </c>
      <c r="AB52" t="s">
        <v>1114</v>
      </c>
    </row>
    <row r="53" spans="2:28">
      <c r="B53" s="83"/>
      <c r="C53" s="83"/>
      <c r="D53" s="83" t="s">
        <v>700</v>
      </c>
      <c r="E53" s="83"/>
      <c r="F53" s="38"/>
      <c r="G53" s="38"/>
      <c r="H53" s="38"/>
      <c r="I53" s="38"/>
      <c r="J53" s="83"/>
      <c r="K53" s="83"/>
      <c r="O53" t="s">
        <v>1237</v>
      </c>
      <c r="AB53" t="s">
        <v>1115</v>
      </c>
    </row>
    <row r="54" spans="2:28">
      <c r="B54" s="83" t="s">
        <v>701</v>
      </c>
      <c r="C54" s="83"/>
      <c r="D54" s="83">
        <v>-2.7E-2</v>
      </c>
      <c r="E54" s="83"/>
      <c r="F54" s="38"/>
      <c r="G54" s="38"/>
      <c r="H54" s="38"/>
      <c r="I54" s="38"/>
      <c r="J54" s="83"/>
      <c r="K54" s="83"/>
      <c r="O54" t="s">
        <v>1238</v>
      </c>
      <c r="AB54" t="s">
        <v>1116</v>
      </c>
    </row>
    <row r="55" spans="2:28">
      <c r="B55" s="83"/>
      <c r="C55" s="83"/>
      <c r="D55" s="83">
        <v>-2.3E-2</v>
      </c>
      <c r="E55" s="83"/>
      <c r="F55" s="38"/>
      <c r="G55" s="38"/>
      <c r="H55" s="38"/>
      <c r="I55" s="38"/>
      <c r="J55" s="83"/>
      <c r="K55" s="83"/>
      <c r="O55" t="s">
        <v>1239</v>
      </c>
      <c r="AB55" t="s">
        <v>1117</v>
      </c>
    </row>
    <row r="56" spans="2:28" ht="27">
      <c r="B56" s="10"/>
      <c r="C56" s="38" t="s">
        <v>702</v>
      </c>
      <c r="D56" s="83"/>
      <c r="E56" s="83"/>
      <c r="F56" s="38">
        <v>-1E-3</v>
      </c>
      <c r="G56" s="38"/>
      <c r="H56" s="38"/>
      <c r="I56" s="38"/>
      <c r="J56" s="83"/>
      <c r="K56" s="83"/>
      <c r="O56" t="s">
        <v>1240</v>
      </c>
      <c r="AB56" t="s">
        <v>1118</v>
      </c>
    </row>
    <row r="57" spans="2:28">
      <c r="B57" s="10"/>
      <c r="C57" s="38"/>
      <c r="D57" s="83"/>
      <c r="E57" s="83"/>
      <c r="F57" s="38">
        <v>-1E-3</v>
      </c>
      <c r="G57" s="38"/>
      <c r="H57" s="38"/>
      <c r="I57" s="38"/>
      <c r="J57" s="83"/>
      <c r="K57" s="83"/>
      <c r="O57" t="s">
        <v>1241</v>
      </c>
      <c r="AB57" t="s">
        <v>1119</v>
      </c>
    </row>
    <row r="58" spans="2:28" ht="39.299999999999997">
      <c r="B58" s="10"/>
      <c r="C58" s="38" t="s">
        <v>703</v>
      </c>
      <c r="D58" s="83"/>
      <c r="E58" s="83"/>
      <c r="F58" s="38">
        <v>-1E-3</v>
      </c>
      <c r="G58" s="38"/>
      <c r="H58" s="38"/>
      <c r="I58" s="38"/>
      <c r="J58" s="83"/>
      <c r="K58" s="83"/>
      <c r="O58" t="s">
        <v>1242</v>
      </c>
      <c r="AB58" t="s">
        <v>1120</v>
      </c>
    </row>
    <row r="59" spans="2:28">
      <c r="B59" s="10"/>
      <c r="C59" s="38"/>
      <c r="D59" s="83"/>
      <c r="E59" s="83"/>
      <c r="F59" s="38">
        <v>-2E-3</v>
      </c>
      <c r="G59" s="38"/>
      <c r="H59" s="38"/>
      <c r="I59" s="38"/>
      <c r="J59" s="83"/>
      <c r="K59" s="83"/>
      <c r="O59" t="s">
        <v>1204</v>
      </c>
      <c r="AB59" t="s">
        <v>1121</v>
      </c>
    </row>
    <row r="60" spans="2:28" ht="54">
      <c r="B60" s="10"/>
      <c r="C60" s="38" t="s">
        <v>704</v>
      </c>
      <c r="D60" s="83"/>
      <c r="E60" s="83"/>
      <c r="F60" s="38"/>
      <c r="G60" s="35">
        <v>-3.0000000000000001E-3</v>
      </c>
      <c r="H60" s="38"/>
      <c r="I60" s="38"/>
      <c r="J60" s="83"/>
      <c r="K60" s="83"/>
      <c r="O60" t="s">
        <v>1243</v>
      </c>
      <c r="AB60" t="s">
        <v>1122</v>
      </c>
    </row>
    <row r="61" spans="2:28">
      <c r="B61" s="10"/>
      <c r="C61" s="38"/>
      <c r="D61" s="83"/>
      <c r="E61" s="83"/>
      <c r="F61" s="38"/>
      <c r="G61" s="35">
        <v>-1.2E-2</v>
      </c>
      <c r="H61" s="38"/>
      <c r="I61" s="38"/>
      <c r="J61" s="83"/>
      <c r="K61" s="83"/>
      <c r="O61" t="s">
        <v>1244</v>
      </c>
      <c r="AB61" t="s">
        <v>1123</v>
      </c>
    </row>
    <row r="62" spans="2:28" ht="54">
      <c r="B62" s="10"/>
      <c r="C62" s="38" t="s">
        <v>705</v>
      </c>
      <c r="D62" s="83"/>
      <c r="E62" s="83"/>
      <c r="F62" s="38"/>
      <c r="G62" s="35">
        <v>4.2000000000000003E-2</v>
      </c>
      <c r="H62" s="38"/>
      <c r="I62" s="38"/>
      <c r="J62" s="83"/>
      <c r="K62" s="83"/>
      <c r="O62" t="s">
        <v>1245</v>
      </c>
      <c r="AB62" t="s">
        <v>1124</v>
      </c>
    </row>
    <row r="63" spans="2:28">
      <c r="B63" s="10"/>
      <c r="C63" s="38"/>
      <c r="D63" s="83"/>
      <c r="E63" s="83"/>
      <c r="F63" s="38"/>
      <c r="G63" s="38">
        <v>-2.5000000000000001E-2</v>
      </c>
      <c r="H63" s="38"/>
      <c r="I63" s="38"/>
      <c r="J63" s="83"/>
      <c r="K63" s="83"/>
      <c r="O63" t="s">
        <v>1246</v>
      </c>
      <c r="AB63" t="s">
        <v>1125</v>
      </c>
    </row>
    <row r="64" spans="2:28" ht="27">
      <c r="B64" s="10"/>
      <c r="C64" s="38" t="s">
        <v>706</v>
      </c>
      <c r="D64" s="83"/>
      <c r="E64" s="83"/>
      <c r="F64" s="38"/>
      <c r="G64" s="38"/>
      <c r="H64" s="38">
        <v>2E-3</v>
      </c>
      <c r="I64" s="38"/>
      <c r="J64" s="83"/>
      <c r="K64" s="83"/>
      <c r="O64" t="s">
        <v>1247</v>
      </c>
      <c r="AB64" t="s">
        <v>1086</v>
      </c>
    </row>
    <row r="65" spans="2:28">
      <c r="B65" s="10"/>
      <c r="C65" s="38" t="s">
        <v>707</v>
      </c>
      <c r="D65" s="83"/>
      <c r="E65" s="83"/>
      <c r="F65" s="38"/>
      <c r="G65" s="38"/>
      <c r="H65" s="38">
        <v>-6.0000000000000001E-3</v>
      </c>
      <c r="I65" s="38"/>
      <c r="J65" s="83"/>
      <c r="K65" s="83"/>
      <c r="O65" t="s">
        <v>1248</v>
      </c>
      <c r="AB65" t="s">
        <v>1126</v>
      </c>
    </row>
    <row r="66" spans="2:28" ht="36.9">
      <c r="B66" s="10"/>
      <c r="C66" s="38" t="s">
        <v>708</v>
      </c>
      <c r="D66" s="83"/>
      <c r="E66" s="83"/>
      <c r="F66" s="38"/>
      <c r="G66" s="38"/>
      <c r="H66" s="38">
        <v>-5.0000000000000001E-3</v>
      </c>
      <c r="I66" s="38"/>
      <c r="J66" s="83"/>
      <c r="K66" s="83"/>
      <c r="O66" t="s">
        <v>1249</v>
      </c>
      <c r="AB66" t="s">
        <v>1127</v>
      </c>
    </row>
    <row r="67" spans="2:28">
      <c r="B67" s="10"/>
      <c r="C67" s="38" t="s">
        <v>709</v>
      </c>
      <c r="D67" s="83"/>
      <c r="E67" s="83"/>
      <c r="F67" s="38"/>
      <c r="G67" s="38"/>
      <c r="H67" s="38">
        <v>-8.0000000000000002E-3</v>
      </c>
      <c r="I67" s="38"/>
      <c r="J67" s="83"/>
      <c r="K67" s="83"/>
      <c r="O67" t="s">
        <v>1250</v>
      </c>
      <c r="AB67" t="s">
        <v>1128</v>
      </c>
    </row>
    <row r="68" spans="2:28" ht="49.2">
      <c r="B68" s="10"/>
      <c r="C68" s="38" t="s">
        <v>671</v>
      </c>
      <c r="D68" s="83" t="s">
        <v>625</v>
      </c>
      <c r="E68" s="83"/>
      <c r="F68" s="38" t="s">
        <v>625</v>
      </c>
      <c r="G68" s="38" t="s">
        <v>625</v>
      </c>
      <c r="H68" s="38" t="s">
        <v>625</v>
      </c>
      <c r="I68" s="38" t="s">
        <v>625</v>
      </c>
      <c r="J68" s="83" t="s">
        <v>625</v>
      </c>
      <c r="K68" s="83"/>
      <c r="O68" t="s">
        <v>1251</v>
      </c>
      <c r="AB68" t="s">
        <v>1129</v>
      </c>
    </row>
    <row r="69" spans="2:28" ht="24.6">
      <c r="B69" s="89"/>
      <c r="C69" s="38" t="s">
        <v>710</v>
      </c>
      <c r="D69" s="80">
        <v>0.2</v>
      </c>
      <c r="E69" s="80"/>
      <c r="F69" s="80">
        <v>0.21</v>
      </c>
      <c r="G69" s="80">
        <v>0.21</v>
      </c>
      <c r="H69" s="80">
        <v>0.2</v>
      </c>
      <c r="I69" s="80">
        <v>0.2</v>
      </c>
      <c r="J69" s="83"/>
      <c r="K69" s="83"/>
      <c r="O69" t="s">
        <v>1252</v>
      </c>
      <c r="AB69" t="s">
        <v>1130</v>
      </c>
    </row>
    <row r="70" spans="2:28">
      <c r="B70" s="89"/>
      <c r="C70" s="38" t="s">
        <v>711</v>
      </c>
      <c r="D70" s="80"/>
      <c r="E70" s="80"/>
      <c r="F70" s="80"/>
      <c r="G70" s="80"/>
      <c r="H70" s="80"/>
      <c r="I70" s="80"/>
      <c r="J70" s="83" t="s">
        <v>712</v>
      </c>
      <c r="K70" s="83"/>
      <c r="O70" t="s">
        <v>1253</v>
      </c>
      <c r="AB70" t="s">
        <v>1131</v>
      </c>
    </row>
    <row r="71" spans="2:28">
      <c r="B71" s="89"/>
      <c r="C71" s="38" t="s">
        <v>675</v>
      </c>
      <c r="D71" s="80"/>
      <c r="E71" s="80"/>
      <c r="F71" s="80"/>
      <c r="G71" s="80"/>
      <c r="H71" s="80"/>
      <c r="I71" s="80"/>
      <c r="J71" s="90"/>
      <c r="K71" s="90"/>
      <c r="O71" t="s">
        <v>1254</v>
      </c>
      <c r="AB71" t="s">
        <v>1132</v>
      </c>
    </row>
    <row r="72" spans="2:28">
      <c r="B72" s="10"/>
      <c r="C72" s="38"/>
      <c r="D72" s="80"/>
      <c r="E72" s="80"/>
      <c r="F72" s="38"/>
      <c r="G72" s="38"/>
      <c r="H72" s="38"/>
      <c r="I72" s="38"/>
      <c r="J72" s="83"/>
      <c r="K72" s="83"/>
      <c r="O72" t="s">
        <v>1255</v>
      </c>
      <c r="AB72" t="s">
        <v>1133</v>
      </c>
    </row>
    <row r="73" spans="2:28">
      <c r="B73" s="10"/>
      <c r="C73" s="38" t="s">
        <v>676</v>
      </c>
      <c r="D73" s="83">
        <v>0.152</v>
      </c>
      <c r="E73" s="83"/>
      <c r="F73" s="38">
        <v>0.13500000000000001</v>
      </c>
      <c r="G73" s="35">
        <v>0.112</v>
      </c>
      <c r="H73" s="38">
        <v>0.14799999999999999</v>
      </c>
      <c r="I73" s="38">
        <v>0.14599999999999999</v>
      </c>
      <c r="J73" s="88">
        <v>0.17</v>
      </c>
      <c r="K73" s="88"/>
      <c r="O73" t="s">
        <v>1256</v>
      </c>
      <c r="AB73" t="s">
        <v>1134</v>
      </c>
    </row>
    <row r="74" spans="2:28">
      <c r="B74" s="10"/>
      <c r="C74" s="38"/>
      <c r="D74" s="83" t="s">
        <v>646</v>
      </c>
      <c r="E74" s="83"/>
      <c r="F74" s="38" t="s">
        <v>634</v>
      </c>
      <c r="G74" s="35" t="s">
        <v>284</v>
      </c>
      <c r="H74" s="38" t="s">
        <v>645</v>
      </c>
      <c r="I74" s="38" t="s">
        <v>645</v>
      </c>
      <c r="J74" s="88" t="s">
        <v>697</v>
      </c>
      <c r="K74" s="88"/>
      <c r="O74" t="s">
        <v>1257</v>
      </c>
      <c r="AB74" t="s">
        <v>1135</v>
      </c>
    </row>
    <row r="75" spans="2:28">
      <c r="B75" s="10"/>
      <c r="C75" s="38" t="s">
        <v>627</v>
      </c>
      <c r="D75" s="83">
        <v>0.64</v>
      </c>
      <c r="E75" s="83"/>
      <c r="F75" s="38">
        <v>0.61</v>
      </c>
      <c r="G75" s="35">
        <v>0.56999999999999995</v>
      </c>
      <c r="H75" s="38">
        <v>0.63</v>
      </c>
      <c r="I75" s="38">
        <v>0.63</v>
      </c>
      <c r="J75" s="88">
        <v>0.22</v>
      </c>
      <c r="K75" s="88"/>
      <c r="O75" t="s">
        <v>1258</v>
      </c>
      <c r="AB75" t="s">
        <v>1136</v>
      </c>
    </row>
    <row r="76" spans="2:28" ht="14.7" thickBot="1">
      <c r="B76" s="10"/>
      <c r="C76" s="37" t="s">
        <v>308</v>
      </c>
      <c r="D76" s="91">
        <v>519</v>
      </c>
      <c r="E76" s="91"/>
      <c r="F76" s="37">
        <v>497</v>
      </c>
      <c r="G76" s="40">
        <v>469</v>
      </c>
      <c r="H76" s="37">
        <v>519</v>
      </c>
      <c r="I76" s="37">
        <v>519</v>
      </c>
      <c r="J76" s="92">
        <v>520</v>
      </c>
      <c r="K76" s="92"/>
      <c r="O76" t="s">
        <v>1259</v>
      </c>
      <c r="AB76" t="s">
        <v>1137</v>
      </c>
    </row>
    <row r="77" spans="2:28">
      <c r="O77" t="s">
        <v>1260</v>
      </c>
      <c r="AB77" t="s">
        <v>1138</v>
      </c>
    </row>
    <row r="78" spans="2:28">
      <c r="O78" t="s">
        <v>1261</v>
      </c>
      <c r="AB78" t="s">
        <v>1139</v>
      </c>
    </row>
    <row r="79" spans="2:28">
      <c r="O79" t="s">
        <v>1262</v>
      </c>
      <c r="AB79" t="s">
        <v>1140</v>
      </c>
    </row>
    <row r="80" spans="2:28">
      <c r="O80" t="s">
        <v>1263</v>
      </c>
      <c r="AB80" t="s">
        <v>1141</v>
      </c>
    </row>
    <row r="81" spans="15:28">
      <c r="O81" t="s">
        <v>1264</v>
      </c>
      <c r="AB81" t="s">
        <v>1142</v>
      </c>
    </row>
    <row r="82" spans="15:28">
      <c r="O82" t="s">
        <v>1265</v>
      </c>
      <c r="AB82" t="s">
        <v>1143</v>
      </c>
    </row>
    <row r="83" spans="15:28">
      <c r="O83" t="s">
        <v>1266</v>
      </c>
      <c r="AB83" t="s">
        <v>1144</v>
      </c>
    </row>
    <row r="84" spans="15:28">
      <c r="O84" t="s">
        <v>1267</v>
      </c>
      <c r="AB84" t="s">
        <v>1145</v>
      </c>
    </row>
    <row r="85" spans="15:28">
      <c r="O85" t="s">
        <v>1268</v>
      </c>
      <c r="AB85" t="s">
        <v>1146</v>
      </c>
    </row>
    <row r="86" spans="15:28">
      <c r="O86" t="s">
        <v>1269</v>
      </c>
      <c r="AB86" t="s">
        <v>1147</v>
      </c>
    </row>
    <row r="87" spans="15:28">
      <c r="O87" t="s">
        <v>1270</v>
      </c>
      <c r="AB87" t="s">
        <v>1148</v>
      </c>
    </row>
    <row r="88" spans="15:28">
      <c r="O88" t="s">
        <v>1271</v>
      </c>
      <c r="AB88" t="s">
        <v>1149</v>
      </c>
    </row>
    <row r="89" spans="15:28">
      <c r="O89" t="s">
        <v>1272</v>
      </c>
      <c r="AB89" t="s">
        <v>1150</v>
      </c>
    </row>
    <row r="90" spans="15:28">
      <c r="O90" t="s">
        <v>1273</v>
      </c>
      <c r="AB90" t="s">
        <v>1151</v>
      </c>
    </row>
    <row r="91" spans="15:28">
      <c r="O91" t="s">
        <v>1274</v>
      </c>
      <c r="AB91" t="s">
        <v>1152</v>
      </c>
    </row>
    <row r="92" spans="15:28">
      <c r="O92" t="s">
        <v>1275</v>
      </c>
      <c r="AB92" t="s">
        <v>1153</v>
      </c>
    </row>
    <row r="93" spans="15:28">
      <c r="O93" t="s">
        <v>1276</v>
      </c>
      <c r="AB93" t="s">
        <v>1154</v>
      </c>
    </row>
    <row r="94" spans="15:28">
      <c r="O94" t="s">
        <v>1277</v>
      </c>
      <c r="AB94" t="s">
        <v>1155</v>
      </c>
    </row>
    <row r="95" spans="15:28">
      <c r="O95" t="s">
        <v>1278</v>
      </c>
      <c r="AB95" t="s">
        <v>1156</v>
      </c>
    </row>
    <row r="96" spans="15:28">
      <c r="O96" t="s">
        <v>1279</v>
      </c>
      <c r="AB96" t="s">
        <v>1157</v>
      </c>
    </row>
    <row r="97" spans="15:28">
      <c r="O97" t="s">
        <v>1280</v>
      </c>
      <c r="AB97" t="s">
        <v>1158</v>
      </c>
    </row>
    <row r="98" spans="15:28">
      <c r="O98" t="s">
        <v>1281</v>
      </c>
      <c r="AB98" t="s">
        <v>1159</v>
      </c>
    </row>
    <row r="99" spans="15:28">
      <c r="O99" t="s">
        <v>1282</v>
      </c>
      <c r="AB99" t="s">
        <v>1160</v>
      </c>
    </row>
    <row r="100" spans="15:28">
      <c r="O100" t="s">
        <v>1283</v>
      </c>
      <c r="AB100" t="s">
        <v>1161</v>
      </c>
    </row>
    <row r="101" spans="15:28">
      <c r="O101" t="s">
        <v>1284</v>
      </c>
      <c r="AB101" t="s">
        <v>1162</v>
      </c>
    </row>
    <row r="102" spans="15:28">
      <c r="O102" t="s">
        <v>1285</v>
      </c>
      <c r="AB102" t="s">
        <v>1163</v>
      </c>
    </row>
    <row r="103" spans="15:28">
      <c r="O103" t="s">
        <v>1286</v>
      </c>
      <c r="AB103" t="s">
        <v>1164</v>
      </c>
    </row>
    <row r="104" spans="15:28">
      <c r="O104" t="s">
        <v>1287</v>
      </c>
      <c r="AB104" t="s">
        <v>1165</v>
      </c>
    </row>
    <row r="105" spans="15:28">
      <c r="O105" t="s">
        <v>1288</v>
      </c>
      <c r="AB105" t="s">
        <v>1166</v>
      </c>
    </row>
    <row r="106" spans="15:28">
      <c r="O106" t="s">
        <v>1289</v>
      </c>
      <c r="AB106" t="s">
        <v>1167</v>
      </c>
    </row>
    <row r="107" spans="15:28">
      <c r="O107" t="s">
        <v>1290</v>
      </c>
      <c r="AB107" t="s">
        <v>1168</v>
      </c>
    </row>
    <row r="108" spans="15:28">
      <c r="O108" t="s">
        <v>1291</v>
      </c>
      <c r="AB108" t="s">
        <v>1169</v>
      </c>
    </row>
    <row r="109" spans="15:28">
      <c r="O109" t="s">
        <v>1292</v>
      </c>
      <c r="AB109" t="s">
        <v>1170</v>
      </c>
    </row>
    <row r="110" spans="15:28">
      <c r="O110" t="s">
        <v>1293</v>
      </c>
      <c r="AB110" t="s">
        <v>1171</v>
      </c>
    </row>
    <row r="111" spans="15:28">
      <c r="O111" t="s">
        <v>1294</v>
      </c>
      <c r="AB111" t="s">
        <v>1172</v>
      </c>
    </row>
    <row r="112" spans="15:28">
      <c r="O112" t="s">
        <v>1295</v>
      </c>
      <c r="AB112" t="s">
        <v>1173</v>
      </c>
    </row>
    <row r="113" spans="15:28">
      <c r="O113" t="s">
        <v>1296</v>
      </c>
      <c r="AB113" t="s">
        <v>1174</v>
      </c>
    </row>
    <row r="114" spans="15:28">
      <c r="O114" t="s">
        <v>1297</v>
      </c>
      <c r="AB114" t="s">
        <v>1175</v>
      </c>
    </row>
    <row r="115" spans="15:28">
      <c r="O115" t="s">
        <v>1298</v>
      </c>
      <c r="AB115" t="s">
        <v>1176</v>
      </c>
    </row>
    <row r="116" spans="15:28">
      <c r="O116" t="s">
        <v>1299</v>
      </c>
      <c r="AB116" t="s">
        <v>1177</v>
      </c>
    </row>
    <row r="117" spans="15:28">
      <c r="O117" t="s">
        <v>1300</v>
      </c>
      <c r="AB117" t="s">
        <v>1178</v>
      </c>
    </row>
    <row r="118" spans="15:28">
      <c r="O118" t="s">
        <v>1301</v>
      </c>
      <c r="AB118" t="s">
        <v>1179</v>
      </c>
    </row>
    <row r="119" spans="15:28">
      <c r="O119">
        <v>-5.0000000000000001E-3</v>
      </c>
      <c r="AB119" t="s">
        <v>1180</v>
      </c>
    </row>
    <row r="120" spans="15:28">
      <c r="O120" t="s">
        <v>1302</v>
      </c>
      <c r="AB120">
        <v>-1E-3</v>
      </c>
    </row>
    <row r="121" spans="15:28">
      <c r="O121">
        <v>-8.9999999999999993E-3</v>
      </c>
      <c r="AB121" t="s">
        <v>1181</v>
      </c>
    </row>
    <row r="122" spans="15:28">
      <c r="O122" t="s">
        <v>1303</v>
      </c>
      <c r="AB122">
        <v>-2E-3</v>
      </c>
    </row>
    <row r="123" spans="15:28">
      <c r="O123">
        <v>-8.9999999999999993E-3</v>
      </c>
      <c r="AB123" t="s">
        <v>1182</v>
      </c>
    </row>
    <row r="124" spans="15:28">
      <c r="O124" t="s">
        <v>1304</v>
      </c>
      <c r="AB124">
        <v>-1.2E-2</v>
      </c>
    </row>
    <row r="125" spans="15:28">
      <c r="O125" t="s">
        <v>1305</v>
      </c>
      <c r="AB125" t="s">
        <v>1183</v>
      </c>
    </row>
    <row r="126" spans="15:28">
      <c r="O126" t="s">
        <v>1306</v>
      </c>
      <c r="AB126">
        <v>-2.5000000000000001E-2</v>
      </c>
    </row>
    <row r="127" spans="15:28">
      <c r="O127" t="s">
        <v>1307</v>
      </c>
      <c r="AB127" t="s">
        <v>1184</v>
      </c>
    </row>
    <row r="128" spans="15:28">
      <c r="O128" t="s">
        <v>1191</v>
      </c>
      <c r="AB128">
        <v>-6.0000000000000001E-3</v>
      </c>
    </row>
    <row r="129" spans="15:28">
      <c r="O129" t="s">
        <v>1070</v>
      </c>
      <c r="AB129" t="s">
        <v>1185</v>
      </c>
    </row>
    <row r="130" spans="15:28">
      <c r="AB130">
        <v>-8.0000000000000002E-3</v>
      </c>
    </row>
    <row r="131" spans="15:28">
      <c r="AB131" t="s">
        <v>1186</v>
      </c>
    </row>
    <row r="132" spans="15:28">
      <c r="O132" t="s">
        <v>243</v>
      </c>
      <c r="AB132" t="s">
        <v>1187</v>
      </c>
    </row>
    <row r="133" spans="15:28">
      <c r="AB133" t="s">
        <v>1188</v>
      </c>
    </row>
    <row r="134" spans="15:28">
      <c r="AB134" t="s">
        <v>1189</v>
      </c>
    </row>
    <row r="135" spans="15:28">
      <c r="AB135" t="s">
        <v>1072</v>
      </c>
    </row>
    <row r="136" spans="15:28">
      <c r="AB136" t="s">
        <v>1070</v>
      </c>
    </row>
  </sheetData>
  <mergeCells count="92">
    <mergeCell ref="D74:E74"/>
    <mergeCell ref="J74:K74"/>
    <mergeCell ref="D75:E75"/>
    <mergeCell ref="J75:K75"/>
    <mergeCell ref="D76:E76"/>
    <mergeCell ref="J76:K76"/>
    <mergeCell ref="D73:E73"/>
    <mergeCell ref="J73:K73"/>
    <mergeCell ref="D67:E67"/>
    <mergeCell ref="J67:K67"/>
    <mergeCell ref="D68:E68"/>
    <mergeCell ref="J68:K68"/>
    <mergeCell ref="I69:I71"/>
    <mergeCell ref="J69:K69"/>
    <mergeCell ref="J70:K70"/>
    <mergeCell ref="J71:K71"/>
    <mergeCell ref="D72:E72"/>
    <mergeCell ref="J72:K72"/>
    <mergeCell ref="B69:B71"/>
    <mergeCell ref="D69:E71"/>
    <mergeCell ref="F69:F71"/>
    <mergeCell ref="G69:G71"/>
    <mergeCell ref="H69:H71"/>
    <mergeCell ref="D64:E64"/>
    <mergeCell ref="J64:K64"/>
    <mergeCell ref="D65:E65"/>
    <mergeCell ref="J65:K65"/>
    <mergeCell ref="D66:E66"/>
    <mergeCell ref="J66:K66"/>
    <mergeCell ref="D61:E61"/>
    <mergeCell ref="J61:K61"/>
    <mergeCell ref="D62:E62"/>
    <mergeCell ref="J62:K62"/>
    <mergeCell ref="D63:E63"/>
    <mergeCell ref="J63:K63"/>
    <mergeCell ref="D58:E58"/>
    <mergeCell ref="J58:K58"/>
    <mergeCell ref="D59:E59"/>
    <mergeCell ref="J59:K59"/>
    <mergeCell ref="D60:E60"/>
    <mergeCell ref="J60:K60"/>
    <mergeCell ref="D57:E57"/>
    <mergeCell ref="J57:K57"/>
    <mergeCell ref="B53:C53"/>
    <mergeCell ref="D53:E53"/>
    <mergeCell ref="J53:K53"/>
    <mergeCell ref="B54:C54"/>
    <mergeCell ref="D54:E54"/>
    <mergeCell ref="J54:K54"/>
    <mergeCell ref="B55:C55"/>
    <mergeCell ref="D55:E55"/>
    <mergeCell ref="J55:K55"/>
    <mergeCell ref="D56:E56"/>
    <mergeCell ref="J56:K56"/>
    <mergeCell ref="D50:E50"/>
    <mergeCell ref="J50:K50"/>
    <mergeCell ref="D51:E51"/>
    <mergeCell ref="J51:K51"/>
    <mergeCell ref="B52:C52"/>
    <mergeCell ref="D52:E52"/>
    <mergeCell ref="J52:K52"/>
    <mergeCell ref="D47:E47"/>
    <mergeCell ref="J47:K47"/>
    <mergeCell ref="D48:E48"/>
    <mergeCell ref="J48:K48"/>
    <mergeCell ref="D49:E49"/>
    <mergeCell ref="J49:K49"/>
    <mergeCell ref="D44:E44"/>
    <mergeCell ref="J44:K44"/>
    <mergeCell ref="D45:E45"/>
    <mergeCell ref="J45:K45"/>
    <mergeCell ref="D46:E46"/>
    <mergeCell ref="J46:K46"/>
    <mergeCell ref="C41:J41"/>
    <mergeCell ref="C42:D42"/>
    <mergeCell ref="E42:I42"/>
    <mergeCell ref="J42:K42"/>
    <mergeCell ref="D43:E43"/>
    <mergeCell ref="J43:K43"/>
    <mergeCell ref="H29:H31"/>
    <mergeCell ref="B2:H2"/>
    <mergeCell ref="B3:H3"/>
    <mergeCell ref="C24:C25"/>
    <mergeCell ref="D24:D25"/>
    <mergeCell ref="E24:E25"/>
    <mergeCell ref="F24:F25"/>
    <mergeCell ref="G24:G25"/>
    <mergeCell ref="C29:C31"/>
    <mergeCell ref="D29:D31"/>
    <mergeCell ref="E29:E31"/>
    <mergeCell ref="F29:F31"/>
    <mergeCell ref="G29:G31"/>
  </mergeCells>
  <pageMargins left="0.7" right="0.7" top="0.75" bottom="0.75" header="0.3" footer="0.3"/>
  <drawing r:id="rId1"/>
  <legacyDrawing r:id="rId2"/>
  <oleObjects>
    <mc:AlternateContent xmlns:mc="http://schemas.openxmlformats.org/markup-compatibility/2006">
      <mc:Choice Requires="x14">
        <oleObject progId="Equation.DSMT4" shapeId="18435" r:id="rId3">
          <objectPr defaultSize="0" autoPict="0" r:id="rId4">
            <anchor moveWithCells="1" sizeWithCells="1">
              <from>
                <xdr:col>1</xdr:col>
                <xdr:colOff>0</xdr:colOff>
                <xdr:row>30</xdr:row>
                <xdr:rowOff>0</xdr:rowOff>
              </from>
              <to>
                <xdr:col>1</xdr:col>
                <xdr:colOff>419100</xdr:colOff>
                <xdr:row>31</xdr:row>
                <xdr:rowOff>19050</xdr:rowOff>
              </to>
            </anchor>
          </objectPr>
        </oleObject>
      </mc:Choice>
      <mc:Fallback>
        <oleObject progId="Equation.DSMT4" shapeId="18435" r:id="rId3"/>
      </mc:Fallback>
    </mc:AlternateContent>
    <mc:AlternateContent xmlns:mc="http://schemas.openxmlformats.org/markup-compatibility/2006">
      <mc:Choice Requires="x14">
        <oleObject progId="Equation.DSMT4" shapeId="18434" r:id="rId5">
          <objectPr defaultSize="0" autoPict="0" r:id="rId6">
            <anchor moveWithCells="1" sizeWithCells="1">
              <from>
                <xdr:col>1</xdr:col>
                <xdr:colOff>0</xdr:colOff>
                <xdr:row>37</xdr:row>
                <xdr:rowOff>0</xdr:rowOff>
              </from>
              <to>
                <xdr:col>7</xdr:col>
                <xdr:colOff>354330</xdr:colOff>
                <xdr:row>38</xdr:row>
                <xdr:rowOff>0</xdr:rowOff>
              </to>
            </anchor>
          </objectPr>
        </oleObject>
      </mc:Choice>
      <mc:Fallback>
        <oleObject progId="Equation.DSMT4" shapeId="18434" r:id="rId5"/>
      </mc:Fallback>
    </mc:AlternateContent>
    <mc:AlternateContent xmlns:mc="http://schemas.openxmlformats.org/markup-compatibility/2006">
      <mc:Choice Requires="x14">
        <oleObject progId="Equation.DSMT4" shapeId="18433" r:id="rId7">
          <objectPr defaultSize="0" autoPict="0" r:id="rId4">
            <anchor moveWithCells="1" sizeWithCells="1">
              <from>
                <xdr:col>2</xdr:col>
                <xdr:colOff>0</xdr:colOff>
                <xdr:row>70</xdr:row>
                <xdr:rowOff>0</xdr:rowOff>
              </from>
              <to>
                <xdr:col>2</xdr:col>
                <xdr:colOff>430530</xdr:colOff>
                <xdr:row>71</xdr:row>
                <xdr:rowOff>0</xdr:rowOff>
              </to>
            </anchor>
          </objectPr>
        </oleObject>
      </mc:Choice>
      <mc:Fallback>
        <oleObject progId="Equation.DSMT4" shapeId="18433"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2</vt:i4>
      </vt:variant>
      <vt:variant>
        <vt:lpstr>Named Ranges</vt:lpstr>
      </vt:variant>
      <vt:variant>
        <vt:i4>1</vt:i4>
      </vt:variant>
    </vt:vector>
  </HeadingPairs>
  <TitlesOfParts>
    <vt:vector size="16" baseType="lpstr">
      <vt:lpstr>average EBRD scores</vt:lpstr>
      <vt:lpstr>subtypes of reform</vt:lpstr>
      <vt:lpstr>Table 1</vt:lpstr>
      <vt:lpstr>TAble 2 initial conditions</vt:lpstr>
      <vt:lpstr>reform and output drop</vt:lpstr>
      <vt:lpstr>Hungary and Poland</vt:lpstr>
      <vt:lpstr>public opinion</vt:lpstr>
      <vt:lpstr>state capture &amp; comms</vt:lpstr>
      <vt:lpstr>Table 4</vt:lpstr>
      <vt:lpstr>graphs of countries</vt:lpstr>
      <vt:lpstr>Table 5</vt:lpstr>
      <vt:lpstr>leaders</vt:lpstr>
      <vt:lpstr>for Table 6</vt:lpstr>
      <vt:lpstr>Figure 1 Pace of reform </vt:lpstr>
      <vt:lpstr>Figure 2 Pace on subcats</vt:lpstr>
      <vt:lpstr>'public opinion'!_ftnref1</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treisman</cp:lastModifiedBy>
  <dcterms:created xsi:type="dcterms:W3CDTF">2014-04-16T00:55:58Z</dcterms:created>
  <dcterms:modified xsi:type="dcterms:W3CDTF">2014-09-02T16:15:48Z</dcterms:modified>
</cp:coreProperties>
</file>